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19440" windowHeight="1153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E77" i="1" l="1"/>
  <c r="P77" i="1" s="1"/>
  <c r="Q77" i="1" s="1"/>
  <c r="P76" i="1"/>
  <c r="E150" i="1" l="1"/>
  <c r="E151" i="1"/>
  <c r="E152" i="1"/>
  <c r="E153" i="1"/>
  <c r="E154" i="1"/>
  <c r="E155" i="1"/>
  <c r="E156" i="1"/>
  <c r="E157" i="1"/>
  <c r="E149" i="1"/>
  <c r="E147" i="1"/>
  <c r="E145" i="1" l="1"/>
  <c r="E47" i="1" l="1"/>
  <c r="E72" i="1" l="1"/>
  <c r="E70" i="1"/>
  <c r="P70" i="1" s="1"/>
  <c r="Q70" i="1" s="1"/>
  <c r="E142" i="1" l="1"/>
  <c r="E143" i="1"/>
  <c r="P149" i="1" l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47" i="1"/>
  <c r="Q147" i="1" s="1"/>
  <c r="E141" i="1"/>
  <c r="E139" i="1" l="1"/>
  <c r="P139" i="1" s="1"/>
  <c r="Q139" i="1" s="1"/>
  <c r="E129" i="1"/>
  <c r="P129" i="1" s="1"/>
  <c r="Q129" i="1" s="1"/>
  <c r="E130" i="1"/>
  <c r="P130" i="1" s="1"/>
  <c r="Q130" i="1" s="1"/>
  <c r="E131" i="1"/>
  <c r="P131" i="1" s="1"/>
  <c r="Q131" i="1" s="1"/>
  <c r="E132" i="1"/>
  <c r="P132" i="1" s="1"/>
  <c r="Q132" i="1" s="1"/>
  <c r="E133" i="1"/>
  <c r="P133" i="1" s="1"/>
  <c r="Q133" i="1" s="1"/>
  <c r="E96" i="1"/>
  <c r="E86" i="1"/>
  <c r="P86" i="1" s="1"/>
  <c r="Q86" i="1" s="1"/>
  <c r="E31" i="1"/>
  <c r="P31" i="1" s="1"/>
  <c r="E32" i="1"/>
  <c r="P32" i="1" s="1"/>
  <c r="E24" i="1"/>
  <c r="P24" i="1" s="1"/>
  <c r="Q24" i="1" s="1"/>
  <c r="E25" i="1"/>
  <c r="P25" i="1" s="1"/>
  <c r="Q25" i="1" s="1"/>
  <c r="E26" i="1"/>
  <c r="P26" i="1" s="1"/>
  <c r="Q26" i="1" s="1"/>
  <c r="E27" i="1"/>
  <c r="P27" i="1" s="1"/>
  <c r="Q27" i="1" s="1"/>
  <c r="E28" i="1"/>
  <c r="P28" i="1" s="1"/>
  <c r="Q28" i="1" s="1"/>
  <c r="E29" i="1"/>
  <c r="P29" i="1" s="1"/>
  <c r="Q29" i="1" s="1"/>
  <c r="E36" i="1"/>
  <c r="P36" i="1" s="1"/>
  <c r="Q36" i="1" s="1"/>
  <c r="E38" i="1"/>
  <c r="P38" i="1" s="1"/>
  <c r="Q38" i="1" s="1"/>
  <c r="E39" i="1"/>
  <c r="P39" i="1" s="1"/>
  <c r="Q39" i="1" s="1"/>
  <c r="E40" i="1"/>
  <c r="P40" i="1" s="1"/>
  <c r="Q40" i="1" s="1"/>
  <c r="E41" i="1"/>
  <c r="P41" i="1" s="1"/>
  <c r="Q41" i="1" s="1"/>
  <c r="E42" i="1"/>
  <c r="P42" i="1" s="1"/>
  <c r="Q42" i="1" s="1"/>
  <c r="E45" i="1"/>
  <c r="P45" i="1" s="1"/>
  <c r="Q45" i="1" s="1"/>
  <c r="E48" i="1"/>
  <c r="P48" i="1" s="1"/>
  <c r="Q48" i="1" s="1"/>
  <c r="E49" i="1"/>
  <c r="P49" i="1" s="1"/>
  <c r="Q49" i="1" s="1"/>
  <c r="E23" i="1"/>
  <c r="P23" i="1" s="1"/>
  <c r="Q23" i="1" s="1"/>
  <c r="P141" i="1" l="1"/>
  <c r="P145" i="1" l="1"/>
  <c r="Q145" i="1" s="1"/>
  <c r="P143" i="1"/>
  <c r="Q143" i="1" s="1"/>
  <c r="P142" i="1"/>
  <c r="Q142" i="1" s="1"/>
  <c r="Q141" i="1"/>
  <c r="T143" i="1"/>
  <c r="U143" i="1" s="1"/>
  <c r="T142" i="1"/>
  <c r="U142" i="1" s="1"/>
  <c r="T141" i="1"/>
  <c r="U141" i="1" s="1"/>
  <c r="E137" i="1" l="1"/>
  <c r="P137" i="1" s="1"/>
  <c r="Q137" i="1" s="1"/>
  <c r="E136" i="1"/>
  <c r="P136" i="1" s="1"/>
  <c r="Q136" i="1" s="1"/>
  <c r="E135" i="1"/>
  <c r="P135" i="1" s="1"/>
  <c r="Q135" i="1" s="1"/>
  <c r="E128" i="1"/>
  <c r="E126" i="1"/>
  <c r="P126" i="1" s="1"/>
  <c r="Q126" i="1" s="1"/>
  <c r="E125" i="1"/>
  <c r="P125" i="1" s="1"/>
  <c r="Q125" i="1" s="1"/>
  <c r="E124" i="1"/>
  <c r="P124" i="1" s="1"/>
  <c r="Q124" i="1" s="1"/>
  <c r="E123" i="1"/>
  <c r="P123" i="1" s="1"/>
  <c r="Q123" i="1" s="1"/>
  <c r="E122" i="1"/>
  <c r="P122" i="1" s="1"/>
  <c r="Q122" i="1" s="1"/>
  <c r="E121" i="1"/>
  <c r="P121" i="1" s="1"/>
  <c r="Q121" i="1" s="1"/>
  <c r="E120" i="1"/>
  <c r="P120" i="1" s="1"/>
  <c r="Q120" i="1" s="1"/>
  <c r="E119" i="1"/>
  <c r="P119" i="1" s="1"/>
  <c r="Q119" i="1" s="1"/>
  <c r="E118" i="1"/>
  <c r="P118" i="1" s="1"/>
  <c r="Q118" i="1" s="1"/>
  <c r="E116" i="1"/>
  <c r="P116" i="1" s="1"/>
  <c r="Q116" i="1" s="1"/>
  <c r="E114" i="1"/>
  <c r="P114" i="1" s="1"/>
  <c r="Q114" i="1" s="1"/>
  <c r="E112" i="1"/>
  <c r="P112" i="1" s="1"/>
  <c r="Q112" i="1" s="1"/>
  <c r="E111" i="1"/>
  <c r="P111" i="1" s="1"/>
  <c r="Q111" i="1" s="1"/>
  <c r="E110" i="1"/>
  <c r="P110" i="1" s="1"/>
  <c r="Q110" i="1" s="1"/>
  <c r="E108" i="1"/>
  <c r="P108" i="1" s="1"/>
  <c r="Q108" i="1" s="1"/>
  <c r="E107" i="1"/>
  <c r="P107" i="1" s="1"/>
  <c r="Q107" i="1" s="1"/>
  <c r="E106" i="1"/>
  <c r="P106" i="1" s="1"/>
  <c r="Q106" i="1" s="1"/>
  <c r="E105" i="1"/>
  <c r="P105" i="1" s="1"/>
  <c r="Q105" i="1" s="1"/>
  <c r="E104" i="1"/>
  <c r="P104" i="1" s="1"/>
  <c r="Q104" i="1" s="1"/>
  <c r="E103" i="1"/>
  <c r="P103" i="1" s="1"/>
  <c r="Q103" i="1" s="1"/>
  <c r="E102" i="1"/>
  <c r="P102" i="1" s="1"/>
  <c r="Q102" i="1" s="1"/>
  <c r="E101" i="1"/>
  <c r="P101" i="1" s="1"/>
  <c r="Q101" i="1" s="1"/>
  <c r="E100" i="1"/>
  <c r="P100" i="1" s="1"/>
  <c r="Q100" i="1" s="1"/>
  <c r="E98" i="1"/>
  <c r="P98" i="1" s="1"/>
  <c r="Q98" i="1" s="1"/>
  <c r="E97" i="1"/>
  <c r="P97" i="1" s="1"/>
  <c r="Q97" i="1" s="1"/>
  <c r="P96" i="1"/>
  <c r="Q96" i="1" s="1"/>
  <c r="E94" i="1"/>
  <c r="P94" i="1" s="1"/>
  <c r="Q94" i="1" s="1"/>
  <c r="E93" i="1"/>
  <c r="P93" i="1" s="1"/>
  <c r="Q93" i="1" s="1"/>
  <c r="E91" i="1"/>
  <c r="P91" i="1" s="1"/>
  <c r="Q91" i="1" s="1"/>
  <c r="E90" i="1"/>
  <c r="P90" i="1" s="1"/>
  <c r="Q90" i="1" s="1"/>
  <c r="E89" i="1"/>
  <c r="P89" i="1" s="1"/>
  <c r="Q89" i="1" s="1"/>
  <c r="E88" i="1"/>
  <c r="P88" i="1" s="1"/>
  <c r="Q88" i="1" s="1"/>
  <c r="E84" i="1"/>
  <c r="P84" i="1" s="1"/>
  <c r="Q84" i="1" s="1"/>
  <c r="E83" i="1"/>
  <c r="P83" i="1" s="1"/>
  <c r="Q83" i="1" s="1"/>
  <c r="E82" i="1"/>
  <c r="P82" i="1" s="1"/>
  <c r="Q82" i="1" s="1"/>
  <c r="E81" i="1"/>
  <c r="P81" i="1" s="1"/>
  <c r="Q81" i="1" s="1"/>
  <c r="E80" i="1"/>
  <c r="P80" i="1" s="1"/>
  <c r="Q80" i="1" s="1"/>
  <c r="U78" i="1"/>
  <c r="V78" i="1" s="1"/>
  <c r="E78" i="1"/>
  <c r="P78" i="1" s="1"/>
  <c r="Q78" i="1" s="1"/>
  <c r="U76" i="1"/>
  <c r="V76" i="1" s="1"/>
  <c r="E76" i="1"/>
  <c r="Q76" i="1" s="1"/>
  <c r="E74" i="1"/>
  <c r="P74" i="1" s="1"/>
  <c r="Q74" i="1" s="1"/>
  <c r="U72" i="1"/>
  <c r="V72" i="1" s="1"/>
  <c r="P72" i="1"/>
  <c r="Q72" i="1" s="1"/>
  <c r="E68" i="1"/>
  <c r="P68" i="1" s="1"/>
  <c r="Q68" i="1" s="1"/>
  <c r="E67" i="1"/>
  <c r="P67" i="1" s="1"/>
  <c r="Q67" i="1" s="1"/>
  <c r="E66" i="1"/>
  <c r="P66" i="1" s="1"/>
  <c r="Q66" i="1" s="1"/>
  <c r="E65" i="1"/>
  <c r="P65" i="1" s="1"/>
  <c r="Q65" i="1" s="1"/>
  <c r="E64" i="1"/>
  <c r="P64" i="1" s="1"/>
  <c r="Q64" i="1" s="1"/>
  <c r="E63" i="1"/>
  <c r="P63" i="1" s="1"/>
  <c r="Q63" i="1" s="1"/>
  <c r="E62" i="1"/>
  <c r="P62" i="1" s="1"/>
  <c r="Q62" i="1" s="1"/>
  <c r="E61" i="1"/>
  <c r="P61" i="1" s="1"/>
  <c r="Q61" i="1" s="1"/>
  <c r="E60" i="1"/>
  <c r="P60" i="1" s="1"/>
  <c r="Q60" i="1" s="1"/>
  <c r="E59" i="1"/>
  <c r="P59" i="1" s="1"/>
  <c r="Q59" i="1" s="1"/>
  <c r="E58" i="1"/>
  <c r="P58" i="1" s="1"/>
  <c r="Q58" i="1" s="1"/>
  <c r="E57" i="1"/>
  <c r="P57" i="1" s="1"/>
  <c r="Q57" i="1" s="1"/>
  <c r="E56" i="1"/>
  <c r="P56" i="1" s="1"/>
  <c r="Q56" i="1" s="1"/>
  <c r="E55" i="1"/>
  <c r="P55" i="1" s="1"/>
  <c r="Q55" i="1" s="1"/>
  <c r="E54" i="1"/>
  <c r="P54" i="1" s="1"/>
  <c r="Q54" i="1" s="1"/>
  <c r="E53" i="1"/>
  <c r="P53" i="1" s="1"/>
  <c r="Q53" i="1" s="1"/>
  <c r="E52" i="1"/>
  <c r="P52" i="1" s="1"/>
  <c r="Q52" i="1" s="1"/>
  <c r="E51" i="1"/>
  <c r="P51" i="1" s="1"/>
  <c r="Q51" i="1" s="1"/>
  <c r="P47" i="1"/>
  <c r="Q47" i="1" s="1"/>
  <c r="E46" i="1"/>
  <c r="P46" i="1" s="1"/>
  <c r="Q46" i="1" s="1"/>
  <c r="E44" i="1"/>
  <c r="P44" i="1" s="1"/>
  <c r="Q44" i="1" s="1"/>
  <c r="E43" i="1"/>
  <c r="P43" i="1" s="1"/>
  <c r="Q43" i="1" s="1"/>
  <c r="E35" i="1"/>
  <c r="E34" i="1"/>
  <c r="E33" i="1"/>
  <c r="Q32" i="1"/>
  <c r="Q31" i="1"/>
  <c r="R22" i="1"/>
  <c r="P128" i="1" l="1"/>
  <c r="Q128" i="1" s="1"/>
  <c r="P35" i="1"/>
  <c r="Q35" i="1" s="1"/>
  <c r="P34" i="1"/>
  <c r="Q34" i="1" s="1"/>
  <c r="P33" i="1"/>
  <c r="Q33" i="1" s="1"/>
</calcChain>
</file>

<file path=xl/sharedStrings.xml><?xml version="1.0" encoding="utf-8"?>
<sst xmlns="http://schemas.openxmlformats.org/spreadsheetml/2006/main" count="399" uniqueCount="198">
  <si>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</si>
  <si>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</si>
  <si>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</si>
  <si>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</si>
  <si>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</si>
  <si>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</si>
  <si>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</si>
  <si>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</si>
  <si>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</si>
  <si>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1-й мкр, д, 1</t>
  </si>
  <si>
    <t>5</t>
  </si>
  <si>
    <t>ЖКС</t>
  </si>
  <si>
    <t>24</t>
  </si>
  <si>
    <t>0</t>
  </si>
  <si>
    <t>Блочные</t>
  </si>
  <si>
    <t>1-й мкр, д, 1А</t>
  </si>
  <si>
    <t>1</t>
  </si>
  <si>
    <t>Кирпичные</t>
  </si>
  <si>
    <t>1-й мкр, д, 2</t>
  </si>
  <si>
    <t>34</t>
  </si>
  <si>
    <t>26</t>
  </si>
  <si>
    <t>1-й мкр, д, 3</t>
  </si>
  <si>
    <t>35</t>
  </si>
  <si>
    <t>25</t>
  </si>
  <si>
    <t>1-й мкр, д, 5</t>
  </si>
  <si>
    <t>3</t>
  </si>
  <si>
    <t>11</t>
  </si>
  <si>
    <t>12</t>
  </si>
  <si>
    <t>1-й мкр, д, 6</t>
  </si>
  <si>
    <t>14</t>
  </si>
  <si>
    <t>9</t>
  </si>
  <si>
    <t>1-й мкр, д, 7</t>
  </si>
  <si>
    <t>1-й мкр, д, 11</t>
  </si>
  <si>
    <t>1-й мкр, д, 15</t>
  </si>
  <si>
    <t>1-й мкр, д, 15/1</t>
  </si>
  <si>
    <t>1-й мкр, д, 18</t>
  </si>
  <si>
    <t>1-й мкр, д, 19</t>
  </si>
  <si>
    <t>1-й мкр, д, 20</t>
  </si>
  <si>
    <t>1-й мкр, д, 24</t>
  </si>
  <si>
    <t>1-й мкр, д, 25</t>
  </si>
  <si>
    <t>1-й мкр, д, 26</t>
  </si>
  <si>
    <t>1-й мкр, д, 27</t>
  </si>
  <si>
    <t>1-й мкр, д, 28</t>
  </si>
  <si>
    <t>1-й мкр, д, 29</t>
  </si>
  <si>
    <t>1-й мкр, д, 30</t>
  </si>
  <si>
    <t>1-й мкр, д, 31</t>
  </si>
  <si>
    <t>1-й мкр, д, 32</t>
  </si>
  <si>
    <t>1-й мкр, д, 33</t>
  </si>
  <si>
    <t>1-й мкр, д, 34</t>
  </si>
  <si>
    <t>1-й мкр, д, 35</t>
  </si>
  <si>
    <t>3-й мкр, д, 1</t>
  </si>
  <si>
    <t>3-й мкр, д, 2</t>
  </si>
  <si>
    <t>3-й мкр, д, 3</t>
  </si>
  <si>
    <t>3-й мкр, д, 4</t>
  </si>
  <si>
    <t>3-й мкр, д, 5а</t>
  </si>
  <si>
    <t>3-й мкр, д, 6</t>
  </si>
  <si>
    <t>3-й мкр, д, 7</t>
  </si>
  <si>
    <t>3-й мкр, д, 8</t>
  </si>
  <si>
    <t>3-й мкр, д, 9</t>
  </si>
  <si>
    <t>3-й мкр, д, 10</t>
  </si>
  <si>
    <t>3-й мкр, д, 11</t>
  </si>
  <si>
    <t>3-й мкр, д, 12</t>
  </si>
  <si>
    <t>3-й мкр, д, 13</t>
  </si>
  <si>
    <t>3-й мкр, д, 14</t>
  </si>
  <si>
    <t>3-й мкр, д, 17</t>
  </si>
  <si>
    <t>3-й мкр, д, 18</t>
  </si>
  <si>
    <t>3-й мкр, д, 20</t>
  </si>
  <si>
    <t>3-й мкр, д, 28а</t>
  </si>
  <si>
    <t>3-й мкр, д, 29</t>
  </si>
  <si>
    <t>4-й мкр, д, 12</t>
  </si>
  <si>
    <t>6-й мкр, д, 6</t>
  </si>
  <si>
    <t>6-й мкр, д, 7</t>
  </si>
  <si>
    <t>6-й мкр, д, 9</t>
  </si>
  <si>
    <t>6-й мкр, д, 10</t>
  </si>
  <si>
    <t>6-й мкр, д, 11</t>
  </si>
  <si>
    <t>6-й мкр, д, 12</t>
  </si>
  <si>
    <t>7-й мкр, д, 16</t>
  </si>
  <si>
    <t>7-й мкр, д, 17</t>
  </si>
  <si>
    <t>7-й мкр, д, 19</t>
  </si>
  <si>
    <t>7-й мкр, д, 20</t>
  </si>
  <si>
    <t>7-й мкр, д, 23</t>
  </si>
  <si>
    <t>7-й мкр, д, 24</t>
  </si>
  <si>
    <t>Мирный мкр, д, 1а</t>
  </si>
  <si>
    <t>Мирный мкр, д, 2а</t>
  </si>
  <si>
    <t>Мирный мкр, д, 3</t>
  </si>
  <si>
    <t>Мирный мкр, д, 3а</t>
  </si>
  <si>
    <t>Молодежный кв-л, д, 4</t>
  </si>
  <si>
    <t>Молодости ул, д, 1</t>
  </si>
  <si>
    <t>Молодости ул, д, 4а</t>
  </si>
  <si>
    <t>Набережная ул, д, 10</t>
  </si>
  <si>
    <t>Набережная ул, д, 11</t>
  </si>
  <si>
    <t>Набережная ул, д, 12</t>
  </si>
  <si>
    <t>Набережная ул, д, 19</t>
  </si>
  <si>
    <t>Северный пер, д, 8</t>
  </si>
  <si>
    <t>Спортивный кв-л, д, 3</t>
  </si>
  <si>
    <t>Спортивный кв-л, д, 4</t>
  </si>
  <si>
    <t>Спортивный кв-л, д, 4/1</t>
  </si>
  <si>
    <t>Спортивный кв-л, д, 4/2</t>
  </si>
  <si>
    <t>Сухарева ул, д, 3а</t>
  </si>
  <si>
    <t>Центральная ул, д, 2</t>
  </si>
  <si>
    <t>Центральная ул, д, 5</t>
  </si>
  <si>
    <t>Центральная ул, д, 13</t>
  </si>
  <si>
    <t>Центральная ул, д, 14</t>
  </si>
  <si>
    <t>Центральная ул, д, 15</t>
  </si>
  <si>
    <t>Центральная ул, д, 16</t>
  </si>
  <si>
    <t>Школьная ул, д, 3</t>
  </si>
  <si>
    <t>Южный кв-л, д, 1</t>
  </si>
  <si>
    <t>Южный кв-л, д, 2</t>
  </si>
  <si>
    <t>Южный кв-л, д, 3</t>
  </si>
  <si>
    <t>Южный кв-л, д, 4</t>
  </si>
  <si>
    <t>Южный кв-л, д, 5</t>
  </si>
  <si>
    <t>Южный кв-л, д, 6</t>
  </si>
  <si>
    <t>Южный кв-л, д, 7</t>
  </si>
  <si>
    <t>Южный кв-л, д, 8</t>
  </si>
  <si>
    <t>Южный кв-л, д, 9</t>
  </si>
  <si>
    <t>4-й мкр, д, 19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</si>
  <si>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</si>
  <si>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</si>
  <si>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</si>
  <si>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ХВС,ГВС,отопление,водоотведение, газоснабжение</t>
  </si>
  <si>
    <t>в том числе</t>
  </si>
  <si>
    <t>Размер платы объекта в месяц (руб)</t>
  </si>
  <si>
    <t xml:space="preserve">г. Белоярский </t>
  </si>
  <si>
    <t>ЮКЭК</t>
  </si>
  <si>
    <t>Лот № 3</t>
  </si>
  <si>
    <t>СИТ</t>
  </si>
  <si>
    <t>Лот № 4</t>
  </si>
  <si>
    <t>Лот № 5</t>
  </si>
  <si>
    <t>Лот № 6</t>
  </si>
  <si>
    <t>Лот № 7</t>
  </si>
  <si>
    <t>РСД</t>
  </si>
  <si>
    <t>Лот № 8</t>
  </si>
  <si>
    <t>Лот № 9</t>
  </si>
  <si>
    <t>Лот № 10</t>
  </si>
  <si>
    <t>Лот № 11</t>
  </si>
  <si>
    <t>Лот № 12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</si>
  <si>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</si>
  <si>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</si>
  <si>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</si>
  <si>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</si>
  <si>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</si>
  <si>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</si>
  <si>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</si>
  <si>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</si>
  <si>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</si>
  <si>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Лот № 14</t>
  </si>
  <si>
    <t>Мирный кв-л, д.41</t>
  </si>
  <si>
    <t>Мирный кв-л, д.43</t>
  </si>
  <si>
    <t>Мирный кв-л, д.44</t>
  </si>
  <si>
    <t>Лот № 15</t>
  </si>
  <si>
    <t>7-й мкр, д, 3</t>
  </si>
  <si>
    <t>Утверждаю</t>
  </si>
  <si>
    <t xml:space="preserve">                        начальник управления жилищно-  </t>
  </si>
  <si>
    <t xml:space="preserve">                    коммунального хозяйства </t>
  </si>
  <si>
    <t xml:space="preserve">                        администрации Белоярского района</t>
  </si>
  <si>
    <t>____________________А.А.Орлов</t>
  </si>
  <si>
    <t xml:space="preserve">                        Администрация Белоярского района,</t>
  </si>
  <si>
    <t xml:space="preserve">                          г.Белоярский, ул. Центральная, д.  9</t>
  </si>
  <si>
    <t xml:space="preserve">                     телефон 8-34670-2-38-04, факс 4-14-57</t>
  </si>
  <si>
    <t>"___"_____________________________2015 год</t>
  </si>
  <si>
    <t>дата утверждения</t>
  </si>
  <si>
    <t>Сухарева ул,  д. 2а</t>
  </si>
  <si>
    <t xml:space="preserve">                                        628161, Тюменская область</t>
  </si>
  <si>
    <t>г.Белоярский</t>
  </si>
  <si>
    <t>Сухарева ул, д. 1а</t>
  </si>
  <si>
    <t>Сухарева ул, д, 4а</t>
  </si>
  <si>
    <t>Сухарева ул, д. 5а</t>
  </si>
  <si>
    <t>Сухарева ул, д, 6а</t>
  </si>
  <si>
    <t>Лот № 13</t>
  </si>
  <si>
    <t>Лот № 16</t>
  </si>
  <si>
    <t>Лот № 17</t>
  </si>
  <si>
    <t xml:space="preserve">Размер платы за содержание и ремонт жилого помещения руб/м2 в месяц, 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</si>
  <si>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</si>
  <si>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с учетом расходов на перевозку, страхование, уплату таможенных пошлин, налогов, сборов и других обязательных платежей 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</si>
  <si>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</si>
  <si>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 xml:space="preserve">Прочее, с учетом расходов на перевозку, страхование, уплату таможенных пошлин, налогов, сборов и других обязательных платежей </t>
  </si>
  <si>
    <t>Лот № 18</t>
  </si>
  <si>
    <t>Лот № 19</t>
  </si>
  <si>
    <t>Лот № 20</t>
  </si>
  <si>
    <t>Лот № 21</t>
  </si>
  <si>
    <t>Лот № 22</t>
  </si>
  <si>
    <t>Лот № 23</t>
  </si>
  <si>
    <t>Лот № 24</t>
  </si>
  <si>
    <t>Лот № 25</t>
  </si>
  <si>
    <t>СУ - 966, д. 7</t>
  </si>
  <si>
    <t>СУ - 966, д. 8</t>
  </si>
  <si>
    <t>СУ - 966, д. 13</t>
  </si>
  <si>
    <t>СУ - 966, д. 26</t>
  </si>
  <si>
    <t>СУ - 966, д. 31</t>
  </si>
  <si>
    <t>СУ - 966, д. 32</t>
  </si>
  <si>
    <t>СУ - 966, д. 34</t>
  </si>
  <si>
    <t>СУ - 966, д. 35</t>
  </si>
  <si>
    <t>СУ - 966, д. 36</t>
  </si>
  <si>
    <t>СУ - 966, д. 37</t>
  </si>
  <si>
    <t xml:space="preserve">обслуживание общедомовых приборов учета с учетом расходов на перевозку, страхование, уплату таможенных пошлин, налогов, сборов и других обязательных платежей 
</t>
  </si>
  <si>
    <t xml:space="preserve">обслуживание с учетом расходов на перевозку, страхование, уплату таможенных пошлин, налогов, сборов и других обязательных платежей 
живание
домофонов
</t>
  </si>
  <si>
    <t>Лот №2</t>
  </si>
  <si>
    <t>4-й мкр, д,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</si>
</sst>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>
      <alignment horizontal="left"/>
    </xf>
  </cellStyleXfs>
  <cellXfs count="1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Fill="1" applyAlignment="1"/>
    <xf numFmtId="1" fontId="4" fillId="0" borderId="0" xfId="0" applyNumberFormat="1" applyFont="1" applyAlignment="1"/>
    <xf numFmtId="0" fontId="4" fillId="0" borderId="0" xfId="0" applyFont="1"/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/>
    <xf numFmtId="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/>
    <xf numFmtId="1" fontId="4" fillId="0" borderId="0" xfId="0" applyNumberFormat="1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1" xfId="0" applyFont="1" applyBorder="1" applyAlignment="1"/>
    <xf numFmtId="1" fontId="6" fillId="0" borderId="1" xfId="0" applyNumberFormat="1" applyFont="1" applyBorder="1" applyAlignment="1"/>
    <xf numFmtId="0" fontId="7" fillId="0" borderId="3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Fill="1" applyBorder="1" applyAlignment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/>
    </xf>
    <xf numFmtId="2" fontId="7" fillId="0" borderId="0" xfId="0" applyNumberFormat="1" applyFont="1" applyFill="1" applyAlignment="1"/>
    <xf numFmtId="0" fontId="7" fillId="0" borderId="0" xfId="0" applyFont="1" applyFill="1" applyAlignment="1"/>
    <xf numFmtId="0" fontId="8" fillId="0" borderId="1" xfId="0" applyFont="1" applyBorder="1" applyAlignment="1">
      <alignment horizontal="center"/>
    </xf>
    <xf numFmtId="0" fontId="7" fillId="3" borderId="0" xfId="0" applyFont="1" applyFill="1" applyAlignment="1"/>
    <xf numFmtId="4" fontId="7" fillId="0" borderId="1" xfId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8" fillId="0" borderId="0" xfId="0" applyFont="1" applyBorder="1" applyAlignment="1"/>
    <xf numFmtId="0" fontId="8" fillId="0" borderId="0" xfId="0" applyFont="1" applyAlignment="1"/>
    <xf numFmtId="2" fontId="9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2" fontId="7" fillId="0" borderId="0" xfId="0" applyNumberFormat="1" applyFont="1"/>
    <xf numFmtId="2" fontId="4" fillId="0" borderId="0" xfId="0" applyNumberFormat="1" applyFont="1" applyAlignment="1"/>
    <xf numFmtId="0" fontId="11" fillId="0" borderId="0" xfId="0" applyFont="1" applyAlignment="1"/>
    <xf numFmtId="0" fontId="4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12" fillId="0" borderId="0" xfId="0" applyFont="1"/>
    <xf numFmtId="1" fontId="7" fillId="0" borderId="0" xfId="0" applyNumberFormat="1" applyFont="1" applyAlignment="1"/>
    <xf numFmtId="0" fontId="8" fillId="0" borderId="1" xfId="0" applyFont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Fill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1" fontId="4" fillId="0" borderId="0" xfId="0" applyNumberFormat="1" applyFont="1" applyBorder="1" applyAlignment="1"/>
    <xf numFmtId="0" fontId="4" fillId="0" borderId="0" xfId="0" applyFont="1" applyBorder="1"/>
    <xf numFmtId="0" fontId="8" fillId="0" borderId="8" xfId="0" applyFont="1" applyBorder="1" applyAlignment="1">
      <alignment horizontal="center"/>
    </xf>
    <xf numFmtId="0" fontId="7" fillId="0" borderId="3" xfId="0" applyFont="1" applyBorder="1" applyAlignment="1"/>
    <xf numFmtId="1" fontId="7" fillId="0" borderId="3" xfId="0" applyNumberFormat="1" applyFont="1" applyBorder="1" applyAlignment="1"/>
    <xf numFmtId="1" fontId="7" fillId="0" borderId="1" xfId="0" applyNumberFormat="1" applyFont="1" applyBorder="1" applyAlignment="1"/>
    <xf numFmtId="0" fontId="0" fillId="0" borderId="7" xfId="0" applyBorder="1" applyAlignment="1"/>
    <xf numFmtId="0" fontId="0" fillId="0" borderId="5" xfId="0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2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0" fillId="0" borderId="0" xfId="0" applyBorder="1" applyAlignment="1"/>
    <xf numFmtId="4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4" fontId="7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8"/>
  <sheetViews>
    <sheetView tabSelected="1" zoomScale="90" zoomScaleNormal="90" workbookViewId="0">
      <pane xSplit="3" ySplit="20" topLeftCell="I132" activePane="bottomRight" state="frozenSplit"/>
      <selection pane="topRight" activeCell="E1" sqref="E1"/>
      <selection pane="bottomLeft" activeCell="A2" sqref="A2"/>
      <selection pane="bottomRight" activeCell="A149" sqref="A149:A157"/>
    </sheetView>
  </sheetViews>
  <sheetFormatPr defaultRowHeight="12.75" x14ac:dyDescent="0.2"/>
  <cols>
    <col min="1" max="1" width="4.5703125" style="4" customWidth="1"/>
    <col min="2" max="2" width="15" style="4" customWidth="1"/>
    <col min="3" max="3" width="24.85546875" style="5" customWidth="1"/>
    <col min="4" max="4" width="13" style="4" customWidth="1"/>
    <col min="5" max="5" width="33.140625" style="4" customWidth="1"/>
    <col min="6" max="6" width="12.7109375" style="4" customWidth="1"/>
    <col min="7" max="7" width="29.85546875" style="4" customWidth="1"/>
    <col min="8" max="8" width="15.85546875" style="4" customWidth="1"/>
    <col min="9" max="9" width="14" style="4" customWidth="1"/>
    <col min="10" max="10" width="11.85546875" style="4" customWidth="1"/>
    <col min="11" max="11" width="17.7109375" style="4" customWidth="1"/>
    <col min="12" max="12" width="10.140625" style="4" customWidth="1"/>
    <col min="13" max="13" width="11.85546875" style="4" customWidth="1"/>
    <col min="14" max="14" width="19.140625" style="4" customWidth="1"/>
    <col min="15" max="15" width="18.7109375" style="4" customWidth="1"/>
    <col min="16" max="17" width="11.85546875" style="4" customWidth="1"/>
    <col min="18" max="18" width="11.85546875" style="4" hidden="1" customWidth="1"/>
    <col min="19" max="19" width="8.28515625" style="4" hidden="1" customWidth="1"/>
    <col min="20" max="20" width="37.85546875" style="4" hidden="1" customWidth="1"/>
    <col min="21" max="21" width="0" style="6" hidden="1" customWidth="1"/>
    <col min="22" max="24" width="0" style="4" hidden="1" customWidth="1"/>
    <col min="25" max="25" width="16.42578125" style="4" hidden="1" customWidth="1"/>
    <col min="26" max="26" width="11.85546875" style="4" hidden="1" customWidth="1"/>
    <col min="27" max="16384" width="9.140625" style="7"/>
  </cols>
  <sheetData>
    <row r="1" spans="1:17" ht="15.75" x14ac:dyDescent="0.25">
      <c r="A1" s="57"/>
      <c r="B1" s="57"/>
      <c r="C1" s="62"/>
      <c r="D1" s="57"/>
      <c r="E1" s="57"/>
      <c r="F1" s="57"/>
      <c r="G1" s="57"/>
      <c r="H1" s="57"/>
      <c r="I1" s="57"/>
      <c r="J1" s="57"/>
      <c r="K1" s="57"/>
      <c r="L1" s="57"/>
      <c r="M1" s="57"/>
      <c r="N1" s="79"/>
      <c r="O1" s="79" t="s">
        <v>137</v>
      </c>
      <c r="P1" s="79"/>
      <c r="Q1" s="79"/>
    </row>
    <row r="2" spans="1:17" ht="15.75" x14ac:dyDescent="0.25">
      <c r="A2" s="57"/>
      <c r="B2" s="57"/>
      <c r="C2" s="62"/>
      <c r="D2" s="57"/>
      <c r="E2" s="57"/>
      <c r="F2" s="57"/>
      <c r="G2" s="57"/>
      <c r="H2" s="57"/>
      <c r="I2" s="57"/>
      <c r="J2" s="57"/>
      <c r="K2" s="57"/>
      <c r="L2" s="57"/>
      <c r="M2" s="57"/>
      <c r="N2" s="79" t="s">
        <v>136</v>
      </c>
      <c r="O2" s="79"/>
      <c r="P2" s="79"/>
      <c r="Q2" s="79"/>
    </row>
    <row r="3" spans="1:17" ht="15.75" x14ac:dyDescent="0.25">
      <c r="A3" s="57"/>
      <c r="B3" s="57"/>
      <c r="C3" s="62"/>
      <c r="D3" s="57"/>
      <c r="E3" s="57"/>
      <c r="F3" s="73" t="s">
        <v>141</v>
      </c>
      <c r="G3" s="73"/>
      <c r="H3" s="73"/>
      <c r="I3" s="73"/>
      <c r="J3" s="73"/>
      <c r="K3" s="73"/>
      <c r="L3" s="57"/>
      <c r="M3" s="57"/>
      <c r="N3" s="79" t="s">
        <v>138</v>
      </c>
      <c r="O3" s="79"/>
      <c r="P3" s="79"/>
      <c r="Q3" s="79"/>
    </row>
    <row r="4" spans="1:17" ht="15.75" x14ac:dyDescent="0.25">
      <c r="A4" s="57"/>
      <c r="B4" s="57"/>
      <c r="C4" s="62"/>
      <c r="D4" s="57"/>
      <c r="E4" s="57"/>
      <c r="F4" s="57"/>
      <c r="G4" s="57"/>
      <c r="H4" s="57"/>
      <c r="I4" s="57"/>
      <c r="J4" s="57"/>
      <c r="K4" s="57"/>
      <c r="L4" s="57"/>
      <c r="M4" s="57"/>
      <c r="N4" s="79" t="s">
        <v>139</v>
      </c>
      <c r="O4" s="79"/>
      <c r="P4" s="79"/>
      <c r="Q4" s="79"/>
    </row>
    <row r="5" spans="1:17" ht="15" customHeight="1" x14ac:dyDescent="0.25">
      <c r="A5" s="57"/>
      <c r="B5" s="57"/>
      <c r="C5" s="62"/>
      <c r="D5" s="57"/>
      <c r="E5" s="57"/>
      <c r="F5" s="57"/>
      <c r="G5" s="57"/>
      <c r="H5" s="57"/>
      <c r="I5" s="57"/>
      <c r="J5" s="57"/>
      <c r="K5" s="57"/>
      <c r="L5" s="57"/>
      <c r="M5" s="57"/>
      <c r="N5" s="79" t="s">
        <v>140</v>
      </c>
      <c r="O5" s="79"/>
      <c r="P5" s="79"/>
      <c r="Q5" s="79"/>
    </row>
    <row r="6" spans="1:17" ht="15" customHeight="1" x14ac:dyDescent="0.25">
      <c r="A6" s="57"/>
      <c r="B6" s="57"/>
      <c r="C6" s="62"/>
      <c r="D6" s="57"/>
      <c r="E6" s="57"/>
      <c r="F6" s="57"/>
      <c r="G6" s="57"/>
      <c r="H6" s="57"/>
      <c r="I6" s="57"/>
      <c r="J6" s="57"/>
      <c r="K6" s="57"/>
      <c r="L6" s="57"/>
      <c r="M6" s="57"/>
      <c r="N6" s="79"/>
      <c r="O6" s="79"/>
      <c r="P6" s="79"/>
      <c r="Q6" s="79"/>
    </row>
    <row r="7" spans="1:17" ht="15" customHeight="1" x14ac:dyDescent="0.25">
      <c r="A7" s="57"/>
      <c r="B7" s="57"/>
      <c r="C7" s="62"/>
      <c r="D7" s="57"/>
      <c r="E7" s="57"/>
      <c r="F7" s="57"/>
      <c r="G7" s="57"/>
      <c r="H7" s="57"/>
      <c r="I7" s="57"/>
      <c r="J7" s="57"/>
      <c r="K7" s="57"/>
      <c r="L7" s="57"/>
      <c r="M7" s="81"/>
      <c r="N7" s="82"/>
      <c r="O7" s="83" t="s">
        <v>151</v>
      </c>
      <c r="P7" s="33"/>
      <c r="Q7" s="80"/>
    </row>
    <row r="8" spans="1:17" ht="15" customHeight="1" x14ac:dyDescent="0.25">
      <c r="A8" s="57"/>
      <c r="B8" s="57"/>
      <c r="C8" s="62"/>
      <c r="D8" s="57"/>
      <c r="E8" s="57"/>
      <c r="F8" s="57"/>
      <c r="G8" s="57"/>
      <c r="H8" s="57"/>
      <c r="I8" s="57"/>
      <c r="J8" s="57"/>
      <c r="K8" s="57"/>
      <c r="L8" s="57"/>
      <c r="M8" s="82" t="s">
        <v>152</v>
      </c>
      <c r="N8" s="82"/>
      <c r="O8" s="82"/>
      <c r="P8" s="82"/>
      <c r="Q8" s="80"/>
    </row>
    <row r="9" spans="1:17" ht="15" customHeight="1" x14ac:dyDescent="0.25">
      <c r="A9" s="57"/>
      <c r="B9" s="57"/>
      <c r="C9" s="62"/>
      <c r="D9" s="57"/>
      <c r="E9" s="57"/>
      <c r="F9" s="57"/>
      <c r="G9" s="57"/>
      <c r="H9" s="57"/>
      <c r="I9" s="57"/>
      <c r="J9" s="57"/>
      <c r="K9" s="57"/>
      <c r="L9" s="57"/>
      <c r="M9" s="81"/>
      <c r="N9" s="82" t="s">
        <v>153</v>
      </c>
      <c r="O9" s="82"/>
      <c r="P9" s="82"/>
      <c r="Q9" s="80"/>
    </row>
    <row r="10" spans="1:17" ht="15" customHeight="1" x14ac:dyDescent="0.25">
      <c r="A10" s="57"/>
      <c r="B10" s="57"/>
      <c r="C10" s="62"/>
      <c r="D10" s="57"/>
      <c r="E10" s="57"/>
      <c r="F10" s="57"/>
      <c r="G10" s="57"/>
      <c r="H10" s="57"/>
      <c r="I10" s="57"/>
      <c r="J10" s="57"/>
      <c r="K10" s="57"/>
      <c r="L10" s="57"/>
      <c r="M10" s="81" t="s">
        <v>154</v>
      </c>
      <c r="N10" s="82"/>
      <c r="O10" s="82"/>
      <c r="P10" s="82"/>
      <c r="Q10" s="80"/>
    </row>
    <row r="11" spans="1:17" ht="15" customHeight="1" x14ac:dyDescent="0.25">
      <c r="A11" s="57"/>
      <c r="B11" s="57"/>
      <c r="C11" s="62"/>
      <c r="D11" s="57"/>
      <c r="E11" s="57"/>
      <c r="F11" s="57"/>
      <c r="G11" s="57"/>
      <c r="H11" s="57"/>
      <c r="I11" s="57"/>
      <c r="J11" s="57"/>
      <c r="K11" s="57"/>
      <c r="L11" s="57"/>
      <c r="M11" s="81"/>
      <c r="N11" s="82" t="s">
        <v>155</v>
      </c>
      <c r="O11" s="82"/>
      <c r="P11" s="82"/>
      <c r="Q11" s="80"/>
    </row>
    <row r="12" spans="1:17" ht="15" customHeight="1" x14ac:dyDescent="0.25">
      <c r="A12" s="57"/>
      <c r="B12" s="57"/>
      <c r="C12" s="62"/>
      <c r="D12" s="57"/>
      <c r="E12" s="57"/>
      <c r="F12" s="57"/>
      <c r="G12" s="57"/>
      <c r="H12" s="57"/>
      <c r="I12" s="57"/>
      <c r="J12" s="57"/>
      <c r="K12" s="57"/>
      <c r="L12" s="57"/>
      <c r="M12" s="84" t="s">
        <v>156</v>
      </c>
      <c r="N12" s="82"/>
      <c r="O12" s="82"/>
      <c r="P12" s="82"/>
      <c r="Q12" s="80"/>
    </row>
    <row r="13" spans="1:17" ht="15" customHeight="1" x14ac:dyDescent="0.25">
      <c r="A13" s="57"/>
      <c r="B13" s="57"/>
      <c r="C13" s="62"/>
      <c r="D13" s="57"/>
      <c r="E13" s="57"/>
      <c r="F13" s="57"/>
      <c r="G13" s="57"/>
      <c r="H13" s="57"/>
      <c r="I13" s="57"/>
      <c r="J13" s="57"/>
      <c r="K13" s="57"/>
      <c r="L13" s="57"/>
      <c r="M13" s="81" t="s">
        <v>162</v>
      </c>
      <c r="N13" s="82"/>
      <c r="O13" s="82"/>
      <c r="P13" s="82"/>
      <c r="Q13" s="80"/>
    </row>
    <row r="14" spans="1:17" ht="15" customHeight="1" x14ac:dyDescent="0.25">
      <c r="A14" s="57"/>
      <c r="B14" s="57"/>
      <c r="C14" s="62"/>
      <c r="D14" s="57"/>
      <c r="E14" s="57"/>
      <c r="F14" s="57"/>
      <c r="G14" s="57"/>
      <c r="H14" s="57"/>
      <c r="I14" s="57"/>
      <c r="J14" s="57"/>
      <c r="K14" s="57"/>
      <c r="L14" s="57"/>
      <c r="M14" s="81" t="s">
        <v>157</v>
      </c>
      <c r="N14" s="82"/>
      <c r="O14" s="82"/>
      <c r="P14" s="82"/>
      <c r="Q14" s="80"/>
    </row>
    <row r="15" spans="1:17" ht="15" customHeight="1" x14ac:dyDescent="0.25">
      <c r="A15" s="57"/>
      <c r="B15" s="57"/>
      <c r="C15" s="62"/>
      <c r="D15" s="57"/>
      <c r="E15" s="57"/>
      <c r="F15" s="57"/>
      <c r="G15" s="57"/>
      <c r="H15" s="57"/>
      <c r="I15" s="57"/>
      <c r="J15" s="57"/>
      <c r="K15" s="57"/>
      <c r="L15" s="57"/>
      <c r="M15" s="84" t="s">
        <v>158</v>
      </c>
      <c r="N15" s="82"/>
      <c r="O15" s="82"/>
      <c r="P15" s="82"/>
      <c r="Q15" s="80"/>
    </row>
    <row r="16" spans="1:17" ht="15.75" x14ac:dyDescent="0.25">
      <c r="A16" s="57"/>
      <c r="B16" s="57"/>
      <c r="C16" s="62"/>
      <c r="D16" s="57"/>
      <c r="E16" s="57"/>
      <c r="F16" s="57"/>
      <c r="G16" s="57"/>
      <c r="H16" s="57"/>
      <c r="I16" s="57"/>
      <c r="J16" s="57"/>
      <c r="K16" s="57"/>
      <c r="L16" s="57"/>
      <c r="M16" s="81" t="s">
        <v>159</v>
      </c>
      <c r="N16" s="82"/>
      <c r="O16" s="82"/>
      <c r="P16" s="82"/>
      <c r="Q16" s="80"/>
    </row>
    <row r="17" spans="1:26" ht="15.75" x14ac:dyDescent="0.25">
      <c r="A17" s="57"/>
      <c r="B17" s="57"/>
      <c r="C17" s="62"/>
      <c r="D17" s="57"/>
      <c r="E17" s="57"/>
      <c r="F17" s="57"/>
      <c r="G17" s="57"/>
      <c r="H17" s="57"/>
      <c r="I17" s="57"/>
      <c r="J17" s="57"/>
      <c r="K17" s="57"/>
      <c r="L17" s="57"/>
      <c r="M17" s="85"/>
      <c r="N17" s="57" t="s">
        <v>160</v>
      </c>
      <c r="O17" s="33"/>
      <c r="P17" s="57"/>
    </row>
    <row r="18" spans="1:26" ht="7.5" customHeight="1" x14ac:dyDescent="0.25">
      <c r="A18" s="57"/>
      <c r="B18" s="57"/>
      <c r="C18" s="62"/>
      <c r="D18" s="57"/>
      <c r="E18" s="57"/>
      <c r="F18" s="57"/>
      <c r="G18" s="57"/>
      <c r="H18" s="57"/>
      <c r="I18" s="57"/>
      <c r="J18" s="57"/>
      <c r="K18" s="57"/>
      <c r="L18" s="57"/>
      <c r="M18" s="85"/>
      <c r="N18" s="57"/>
      <c r="O18" s="33"/>
      <c r="P18" s="57"/>
    </row>
    <row r="19" spans="1:26" ht="15" customHeight="1" x14ac:dyDescent="0.25">
      <c r="A19" s="120" t="s">
        <v>116</v>
      </c>
      <c r="B19" s="122" t="s">
        <v>0</v>
      </c>
      <c r="C19" s="123" t="s">
        <v>143</v>
      </c>
      <c r="D19" s="124" t="s">
        <v>142</v>
      </c>
      <c r="E19" s="118" t="s">
        <v>171</v>
      </c>
      <c r="F19" s="119" t="s">
        <v>120</v>
      </c>
      <c r="G19" s="119"/>
      <c r="H19" s="119"/>
      <c r="I19" s="119"/>
      <c r="J19" s="119"/>
      <c r="K19" s="119"/>
      <c r="L19" s="119"/>
      <c r="M19" s="119"/>
      <c r="N19" s="119"/>
      <c r="O19" s="119"/>
      <c r="P19" s="72"/>
      <c r="Q19" s="72"/>
      <c r="R19" s="71"/>
      <c r="S19" s="43"/>
      <c r="T19" s="43"/>
      <c r="U19" s="44"/>
      <c r="V19" s="43"/>
      <c r="W19" s="43"/>
      <c r="X19" s="43"/>
      <c r="Y19" s="43"/>
      <c r="Z19" s="43"/>
    </row>
    <row r="20" spans="1:26" s="17" customFormat="1" ht="208.5" customHeight="1" x14ac:dyDescent="0.25">
      <c r="A20" s="121"/>
      <c r="B20" s="121"/>
      <c r="C20" s="121"/>
      <c r="D20" s="121"/>
      <c r="E20" s="118"/>
      <c r="F20" s="125" t="s">
        <v>172</v>
      </c>
      <c r="G20" s="126"/>
      <c r="H20" s="125" t="s">
        <v>173</v>
      </c>
      <c r="I20" s="126"/>
      <c r="J20" s="125" t="s">
        <v>174</v>
      </c>
      <c r="K20" s="126" t="s">
        <v>174</v>
      </c>
      <c r="L20" s="125" t="s">
        <v>175</v>
      </c>
      <c r="M20" s="126"/>
      <c r="N20" s="67" t="s">
        <v>194</v>
      </c>
      <c r="O20" s="116" t="s">
        <v>195</v>
      </c>
      <c r="P20" s="70" t="s">
        <v>121</v>
      </c>
      <c r="Q20" s="70" t="s">
        <v>144</v>
      </c>
      <c r="R20" s="9" t="s">
        <v>1</v>
      </c>
      <c r="S20" s="9" t="s">
        <v>2</v>
      </c>
      <c r="T20" s="24" t="s">
        <v>118</v>
      </c>
      <c r="U20" s="11" t="s">
        <v>4</v>
      </c>
      <c r="V20" s="12" t="s">
        <v>5</v>
      </c>
      <c r="W20" s="12" t="s">
        <v>6</v>
      </c>
      <c r="X20" s="12" t="s">
        <v>7</v>
      </c>
      <c r="Y20" s="12" t="s">
        <v>8</v>
      </c>
      <c r="Z20" s="19" t="s">
        <v>3</v>
      </c>
    </row>
    <row r="21" spans="1:26" s="17" customFormat="1" ht="15.75" x14ac:dyDescent="0.25">
      <c r="A21" s="45">
        <v>1</v>
      </c>
      <c r="B21" s="45">
        <v>2</v>
      </c>
      <c r="C21" s="45">
        <v>3</v>
      </c>
      <c r="D21" s="45">
        <v>4</v>
      </c>
      <c r="E21" s="45">
        <v>5</v>
      </c>
      <c r="F21" s="127">
        <v>6</v>
      </c>
      <c r="G21" s="128"/>
      <c r="H21" s="127">
        <v>7</v>
      </c>
      <c r="I21" s="128"/>
      <c r="J21" s="127">
        <v>8</v>
      </c>
      <c r="K21" s="128"/>
      <c r="L21" s="127">
        <v>9</v>
      </c>
      <c r="M21" s="128"/>
      <c r="N21" s="45">
        <v>10</v>
      </c>
      <c r="O21" s="45">
        <v>11</v>
      </c>
      <c r="P21" s="45">
        <v>12</v>
      </c>
      <c r="Q21" s="45">
        <v>13</v>
      </c>
      <c r="R21" s="22">
        <v>13</v>
      </c>
      <c r="S21" s="22">
        <v>14</v>
      </c>
      <c r="T21" s="22">
        <v>15</v>
      </c>
      <c r="U21" s="22">
        <v>16</v>
      </c>
      <c r="V21" s="22">
        <v>17</v>
      </c>
      <c r="W21" s="22">
        <v>18</v>
      </c>
      <c r="X21" s="22">
        <v>19</v>
      </c>
      <c r="Y21" s="22">
        <v>20</v>
      </c>
      <c r="Z21" s="42"/>
    </row>
    <row r="22" spans="1:26" ht="15" customHeight="1" x14ac:dyDescent="0.25">
      <c r="A22" s="34"/>
      <c r="B22" s="68" t="s">
        <v>117</v>
      </c>
      <c r="C22" s="69"/>
      <c r="D22" s="46"/>
      <c r="E22" s="46"/>
      <c r="F22" s="129"/>
      <c r="G22" s="126"/>
      <c r="H22" s="129"/>
      <c r="I22" s="126"/>
      <c r="J22" s="129"/>
      <c r="K22" s="126"/>
      <c r="L22" s="129"/>
      <c r="M22" s="126"/>
      <c r="N22" s="46"/>
      <c r="O22" s="46"/>
      <c r="P22" s="46"/>
      <c r="Q22" s="46"/>
      <c r="R22" s="3">
        <f>SUM(R23:R49)</f>
        <v>21018.82</v>
      </c>
      <c r="S22" s="9"/>
      <c r="T22" s="10"/>
      <c r="U22" s="11"/>
      <c r="V22" s="12"/>
      <c r="W22" s="12"/>
      <c r="X22" s="12"/>
      <c r="Y22" s="12"/>
      <c r="Z22" s="19"/>
    </row>
    <row r="23" spans="1:26" ht="15" customHeight="1" x14ac:dyDescent="0.25">
      <c r="A23" s="34">
        <v>1</v>
      </c>
      <c r="B23" s="47" t="s">
        <v>122</v>
      </c>
      <c r="C23" s="48" t="s">
        <v>9</v>
      </c>
      <c r="D23" s="49">
        <v>4612.97</v>
      </c>
      <c r="E23" s="50">
        <f>SUM(F23:O23)</f>
        <v>40.199999999999996</v>
      </c>
      <c r="F23" s="131">
        <v>7.56</v>
      </c>
      <c r="G23" s="126"/>
      <c r="H23" s="131">
        <v>8.3000000000000007</v>
      </c>
      <c r="I23" s="126"/>
      <c r="J23" s="131">
        <v>21.36</v>
      </c>
      <c r="K23" s="126"/>
      <c r="L23" s="130">
        <v>1.55</v>
      </c>
      <c r="M23" s="128"/>
      <c r="N23" s="51">
        <v>1.43</v>
      </c>
      <c r="O23" s="51">
        <v>0</v>
      </c>
      <c r="P23" s="49">
        <f>D23*E23</f>
        <v>185441.394</v>
      </c>
      <c r="Q23" s="49">
        <f>P23*12</f>
        <v>2225296.7280000001</v>
      </c>
      <c r="R23" s="18">
        <v>4559.7700000000004</v>
      </c>
      <c r="S23" s="13" t="s">
        <v>10</v>
      </c>
      <c r="T23" s="21" t="s">
        <v>119</v>
      </c>
      <c r="U23" s="14">
        <v>14</v>
      </c>
      <c r="V23" s="15">
        <v>60</v>
      </c>
      <c r="W23" s="15" t="s">
        <v>12</v>
      </c>
      <c r="X23" s="15" t="s">
        <v>13</v>
      </c>
      <c r="Y23" s="8" t="s">
        <v>14</v>
      </c>
      <c r="Z23" s="20" t="s">
        <v>11</v>
      </c>
    </row>
    <row r="24" spans="1:26" ht="15" customHeight="1" x14ac:dyDescent="0.25">
      <c r="A24" s="34">
        <v>2</v>
      </c>
      <c r="B24" s="47" t="s">
        <v>122</v>
      </c>
      <c r="C24" s="48" t="s">
        <v>15</v>
      </c>
      <c r="D24" s="49">
        <v>1951.5</v>
      </c>
      <c r="E24" s="50">
        <f t="shared" ref="E24:E49" si="0">SUM(F24:O24)</f>
        <v>40.199999999999996</v>
      </c>
      <c r="F24" s="131">
        <v>7.56</v>
      </c>
      <c r="G24" s="134"/>
      <c r="H24" s="131">
        <v>8.3000000000000007</v>
      </c>
      <c r="I24" s="126"/>
      <c r="J24" s="131">
        <v>21.36</v>
      </c>
      <c r="K24" s="126"/>
      <c r="L24" s="130">
        <v>1.55</v>
      </c>
      <c r="M24" s="128"/>
      <c r="N24" s="51">
        <v>1.43</v>
      </c>
      <c r="O24" s="51">
        <v>0</v>
      </c>
      <c r="P24" s="49">
        <f t="shared" ref="P24:P49" si="1">D24*E24</f>
        <v>78450.299999999988</v>
      </c>
      <c r="Q24" s="49">
        <f t="shared" ref="Q24:Q49" si="2">P24*12</f>
        <v>941403.59999999986</v>
      </c>
      <c r="R24" s="18">
        <v>1522.5</v>
      </c>
      <c r="S24" s="13" t="s">
        <v>10</v>
      </c>
      <c r="T24" s="21" t="s">
        <v>119</v>
      </c>
      <c r="U24" s="14">
        <v>7</v>
      </c>
      <c r="V24" s="15">
        <v>18</v>
      </c>
      <c r="W24" s="15">
        <v>3</v>
      </c>
      <c r="X24" s="15" t="s">
        <v>16</v>
      </c>
      <c r="Y24" s="8" t="s">
        <v>17</v>
      </c>
      <c r="Z24" s="20" t="s">
        <v>11</v>
      </c>
    </row>
    <row r="25" spans="1:26" ht="15" customHeight="1" x14ac:dyDescent="0.25">
      <c r="A25" s="34">
        <v>3</v>
      </c>
      <c r="B25" s="47" t="s">
        <v>122</v>
      </c>
      <c r="C25" s="48" t="s">
        <v>18</v>
      </c>
      <c r="D25" s="49">
        <v>4742.8500000000004</v>
      </c>
      <c r="E25" s="50">
        <f t="shared" si="0"/>
        <v>40.199999999999996</v>
      </c>
      <c r="F25" s="131">
        <v>7.56</v>
      </c>
      <c r="G25" s="134"/>
      <c r="H25" s="131">
        <v>8.3000000000000007</v>
      </c>
      <c r="I25" s="134"/>
      <c r="J25" s="131">
        <v>21.36</v>
      </c>
      <c r="K25" s="126"/>
      <c r="L25" s="130">
        <v>1.55</v>
      </c>
      <c r="M25" s="128"/>
      <c r="N25" s="51">
        <v>1.43</v>
      </c>
      <c r="O25" s="51">
        <v>0</v>
      </c>
      <c r="P25" s="49">
        <f t="shared" si="1"/>
        <v>190662.57</v>
      </c>
      <c r="Q25" s="49">
        <f t="shared" si="2"/>
        <v>2287950.84</v>
      </c>
      <c r="R25" s="18">
        <v>4704.45</v>
      </c>
      <c r="S25" s="13" t="s">
        <v>10</v>
      </c>
      <c r="T25" s="21" t="s">
        <v>119</v>
      </c>
      <c r="U25" s="14">
        <v>28</v>
      </c>
      <c r="V25" s="15" t="s">
        <v>19</v>
      </c>
      <c r="W25" s="15" t="s">
        <v>20</v>
      </c>
      <c r="X25" s="15" t="s">
        <v>13</v>
      </c>
      <c r="Y25" s="8" t="s">
        <v>14</v>
      </c>
      <c r="Z25" s="20" t="s">
        <v>11</v>
      </c>
    </row>
    <row r="26" spans="1:26" ht="15" customHeight="1" x14ac:dyDescent="0.25">
      <c r="A26" s="34">
        <v>4</v>
      </c>
      <c r="B26" s="47" t="s">
        <v>122</v>
      </c>
      <c r="C26" s="48" t="s">
        <v>21</v>
      </c>
      <c r="D26" s="49">
        <v>4810.5</v>
      </c>
      <c r="E26" s="50">
        <f t="shared" si="0"/>
        <v>40.199999999999996</v>
      </c>
      <c r="F26" s="131">
        <v>7.56</v>
      </c>
      <c r="G26" s="126"/>
      <c r="H26" s="131">
        <v>8.3000000000000007</v>
      </c>
      <c r="I26" s="134"/>
      <c r="J26" s="131">
        <v>21.36</v>
      </c>
      <c r="K26" s="126"/>
      <c r="L26" s="130">
        <v>1.55</v>
      </c>
      <c r="M26" s="128"/>
      <c r="N26" s="51">
        <v>1.43</v>
      </c>
      <c r="O26" s="51">
        <v>0</v>
      </c>
      <c r="P26" s="49">
        <f t="shared" si="1"/>
        <v>193382.09999999998</v>
      </c>
      <c r="Q26" s="49">
        <f t="shared" si="2"/>
        <v>2320585.1999999997</v>
      </c>
      <c r="R26" s="18">
        <v>4810.5</v>
      </c>
      <c r="S26" s="13" t="s">
        <v>10</v>
      </c>
      <c r="T26" s="21" t="s">
        <v>119</v>
      </c>
      <c r="U26" s="14">
        <v>30</v>
      </c>
      <c r="V26" s="15" t="s">
        <v>22</v>
      </c>
      <c r="W26" s="15" t="s">
        <v>23</v>
      </c>
      <c r="X26" s="15" t="s">
        <v>13</v>
      </c>
      <c r="Y26" s="8" t="s">
        <v>14</v>
      </c>
      <c r="Z26" s="20" t="s">
        <v>11</v>
      </c>
    </row>
    <row r="27" spans="1:26" ht="15" customHeight="1" x14ac:dyDescent="0.25">
      <c r="A27" s="34">
        <v>5</v>
      </c>
      <c r="B27" s="47" t="s">
        <v>122</v>
      </c>
      <c r="C27" s="48" t="s">
        <v>24</v>
      </c>
      <c r="D27" s="49">
        <v>1705.7</v>
      </c>
      <c r="E27" s="50">
        <f t="shared" si="0"/>
        <v>40.199999999999996</v>
      </c>
      <c r="F27" s="131">
        <v>7.56</v>
      </c>
      <c r="G27" s="126"/>
      <c r="H27" s="131">
        <v>8.3000000000000007</v>
      </c>
      <c r="I27" s="126"/>
      <c r="J27" s="131">
        <v>21.36</v>
      </c>
      <c r="K27" s="126"/>
      <c r="L27" s="130">
        <v>1.55</v>
      </c>
      <c r="M27" s="128"/>
      <c r="N27" s="51">
        <v>1.43</v>
      </c>
      <c r="O27" s="51">
        <v>0</v>
      </c>
      <c r="P27" s="49">
        <f t="shared" si="1"/>
        <v>68569.14</v>
      </c>
      <c r="Q27" s="49">
        <f t="shared" si="2"/>
        <v>822829.67999999993</v>
      </c>
      <c r="R27" s="18">
        <v>1705.7</v>
      </c>
      <c r="S27" s="13" t="s">
        <v>25</v>
      </c>
      <c r="T27" s="21" t="s">
        <v>119</v>
      </c>
      <c r="U27" s="14">
        <v>1</v>
      </c>
      <c r="V27" s="15" t="s">
        <v>26</v>
      </c>
      <c r="W27" s="15" t="s">
        <v>27</v>
      </c>
      <c r="X27" s="15" t="s">
        <v>25</v>
      </c>
      <c r="Y27" s="8" t="s">
        <v>14</v>
      </c>
      <c r="Z27" s="20" t="s">
        <v>11</v>
      </c>
    </row>
    <row r="28" spans="1:26" ht="15" customHeight="1" x14ac:dyDescent="0.25">
      <c r="A28" s="34">
        <v>6</v>
      </c>
      <c r="B28" s="47" t="s">
        <v>122</v>
      </c>
      <c r="C28" s="48" t="s">
        <v>28</v>
      </c>
      <c r="D28" s="49">
        <v>2002.6</v>
      </c>
      <c r="E28" s="50">
        <f t="shared" si="0"/>
        <v>40.199999999999996</v>
      </c>
      <c r="F28" s="131">
        <v>7.56</v>
      </c>
      <c r="G28" s="126"/>
      <c r="H28" s="131">
        <v>8.3000000000000007</v>
      </c>
      <c r="I28" s="126"/>
      <c r="J28" s="131">
        <v>21.36</v>
      </c>
      <c r="K28" s="126"/>
      <c r="L28" s="130">
        <v>1.55</v>
      </c>
      <c r="M28" s="128"/>
      <c r="N28" s="51">
        <v>1.43</v>
      </c>
      <c r="O28" s="51">
        <v>0</v>
      </c>
      <c r="P28" s="49">
        <f t="shared" si="1"/>
        <v>80504.51999999999</v>
      </c>
      <c r="Q28" s="49">
        <f t="shared" si="2"/>
        <v>966054.23999999987</v>
      </c>
      <c r="R28" s="18">
        <v>2002.6</v>
      </c>
      <c r="S28" s="13" t="s">
        <v>25</v>
      </c>
      <c r="T28" s="21" t="s">
        <v>119</v>
      </c>
      <c r="U28" s="14">
        <v>4</v>
      </c>
      <c r="V28" s="15" t="s">
        <v>29</v>
      </c>
      <c r="W28" s="15" t="s">
        <v>30</v>
      </c>
      <c r="X28" s="15" t="s">
        <v>10</v>
      </c>
      <c r="Y28" s="8" t="s">
        <v>14</v>
      </c>
      <c r="Z28" s="20" t="s">
        <v>11</v>
      </c>
    </row>
    <row r="29" spans="1:26" ht="15" customHeight="1" x14ac:dyDescent="0.25">
      <c r="A29" s="34">
        <v>7</v>
      </c>
      <c r="B29" s="47" t="s">
        <v>122</v>
      </c>
      <c r="C29" s="48" t="s">
        <v>31</v>
      </c>
      <c r="D29" s="49">
        <v>1713.3</v>
      </c>
      <c r="E29" s="50">
        <f t="shared" si="0"/>
        <v>40.199999999999996</v>
      </c>
      <c r="F29" s="131">
        <v>7.56</v>
      </c>
      <c r="G29" s="126"/>
      <c r="H29" s="131">
        <v>8.3000000000000007</v>
      </c>
      <c r="I29" s="126"/>
      <c r="J29" s="131">
        <v>21.36</v>
      </c>
      <c r="K29" s="126"/>
      <c r="L29" s="130">
        <v>1.55</v>
      </c>
      <c r="M29" s="128"/>
      <c r="N29" s="51">
        <v>1.43</v>
      </c>
      <c r="O29" s="51">
        <v>0</v>
      </c>
      <c r="P29" s="49">
        <f t="shared" si="1"/>
        <v>68874.659999999989</v>
      </c>
      <c r="Q29" s="49">
        <f t="shared" si="2"/>
        <v>826495.91999999993</v>
      </c>
      <c r="R29" s="18">
        <v>1713.3</v>
      </c>
      <c r="S29" s="13" t="s">
        <v>25</v>
      </c>
      <c r="T29" s="21" t="s">
        <v>119</v>
      </c>
      <c r="U29" s="14" t="s">
        <v>13</v>
      </c>
      <c r="V29" s="15" t="s">
        <v>27</v>
      </c>
      <c r="W29" s="15" t="s">
        <v>27</v>
      </c>
      <c r="X29" s="15" t="s">
        <v>25</v>
      </c>
      <c r="Y29" s="8" t="s">
        <v>14</v>
      </c>
      <c r="Z29" s="20" t="s">
        <v>11</v>
      </c>
    </row>
    <row r="30" spans="1:26" ht="15" customHeight="1" x14ac:dyDescent="0.25">
      <c r="A30" s="34"/>
      <c r="B30" s="110" t="s">
        <v>196</v>
      </c>
      <c r="C30" s="48"/>
      <c r="D30" s="49"/>
      <c r="E30" s="115"/>
      <c r="F30" s="112"/>
      <c r="G30" s="111"/>
      <c r="H30" s="112"/>
      <c r="I30" s="111"/>
      <c r="J30" s="112"/>
      <c r="K30" s="111"/>
      <c r="L30" s="114"/>
      <c r="M30" s="113"/>
      <c r="N30" s="51"/>
      <c r="O30" s="51"/>
      <c r="P30" s="49"/>
      <c r="Q30" s="49"/>
      <c r="R30" s="18"/>
      <c r="S30" s="13"/>
      <c r="T30" s="21"/>
      <c r="U30" s="14"/>
      <c r="V30" s="15"/>
      <c r="W30" s="15"/>
      <c r="X30" s="15"/>
      <c r="Y30" s="8"/>
      <c r="Z30" s="20"/>
    </row>
    <row r="31" spans="1:26" ht="15" customHeight="1" x14ac:dyDescent="0.25">
      <c r="A31" s="34">
        <v>8</v>
      </c>
      <c r="B31" s="47" t="s">
        <v>122</v>
      </c>
      <c r="C31" s="48" t="s">
        <v>32</v>
      </c>
      <c r="D31" s="49">
        <v>2484.5</v>
      </c>
      <c r="E31" s="50">
        <f t="shared" ref="E31:E36" si="3">SUM(F31:O31)</f>
        <v>42.099999999999994</v>
      </c>
      <c r="F31" s="131">
        <v>7.98</v>
      </c>
      <c r="G31" s="126"/>
      <c r="H31" s="131">
        <v>9.57</v>
      </c>
      <c r="I31" s="126"/>
      <c r="J31" s="131">
        <v>20.66</v>
      </c>
      <c r="K31" s="126"/>
      <c r="L31" s="130">
        <v>1.55</v>
      </c>
      <c r="M31" s="128"/>
      <c r="N31" s="51">
        <v>1.43</v>
      </c>
      <c r="O31" s="51">
        <v>0.91</v>
      </c>
      <c r="P31" s="49">
        <f t="shared" ref="P31:P36" si="4">D31*E31</f>
        <v>104597.44999999998</v>
      </c>
      <c r="Q31" s="49">
        <f t="shared" ref="Q31:Q36" si="5">P31*12</f>
        <v>1255169.3999999999</v>
      </c>
      <c r="R31" s="18"/>
      <c r="S31" s="13"/>
      <c r="T31" s="21"/>
      <c r="U31" s="14"/>
      <c r="V31" s="15"/>
      <c r="W31" s="15"/>
      <c r="X31" s="15"/>
      <c r="Y31" s="8"/>
      <c r="Z31" s="20"/>
    </row>
    <row r="32" spans="1:26" ht="15" customHeight="1" x14ac:dyDescent="0.25">
      <c r="A32" s="34">
        <v>9</v>
      </c>
      <c r="B32" s="47" t="s">
        <v>122</v>
      </c>
      <c r="C32" s="48" t="s">
        <v>33</v>
      </c>
      <c r="D32" s="49">
        <v>5251.3</v>
      </c>
      <c r="E32" s="50">
        <f t="shared" si="3"/>
        <v>42.099999999999994</v>
      </c>
      <c r="F32" s="131">
        <v>7.98</v>
      </c>
      <c r="G32" s="126"/>
      <c r="H32" s="131">
        <v>9.57</v>
      </c>
      <c r="I32" s="126"/>
      <c r="J32" s="131">
        <v>20.66</v>
      </c>
      <c r="K32" s="126"/>
      <c r="L32" s="130">
        <v>1.55</v>
      </c>
      <c r="M32" s="128"/>
      <c r="N32" s="51">
        <v>1.43</v>
      </c>
      <c r="O32" s="51">
        <v>0.91</v>
      </c>
      <c r="P32" s="49">
        <f t="shared" si="4"/>
        <v>221079.72999999998</v>
      </c>
      <c r="Q32" s="49">
        <f t="shared" si="5"/>
        <v>2652956.7599999998</v>
      </c>
      <c r="R32" s="18"/>
      <c r="S32" s="13"/>
      <c r="T32" s="21"/>
      <c r="U32" s="14"/>
      <c r="V32" s="15"/>
      <c r="W32" s="15"/>
      <c r="X32" s="15"/>
      <c r="Y32" s="8"/>
      <c r="Z32" s="20"/>
    </row>
    <row r="33" spans="1:26" ht="15" customHeight="1" x14ac:dyDescent="0.25">
      <c r="A33" s="34">
        <v>10</v>
      </c>
      <c r="B33" s="47" t="s">
        <v>122</v>
      </c>
      <c r="C33" s="48" t="s">
        <v>34</v>
      </c>
      <c r="D33" s="49">
        <v>3426.04</v>
      </c>
      <c r="E33" s="50">
        <f t="shared" si="3"/>
        <v>42.099999999999994</v>
      </c>
      <c r="F33" s="131">
        <v>7.98</v>
      </c>
      <c r="G33" s="126"/>
      <c r="H33" s="131">
        <v>9.57</v>
      </c>
      <c r="I33" s="126"/>
      <c r="J33" s="131">
        <v>20.66</v>
      </c>
      <c r="K33" s="126"/>
      <c r="L33" s="130">
        <v>1.55</v>
      </c>
      <c r="M33" s="128"/>
      <c r="N33" s="51">
        <v>1.43</v>
      </c>
      <c r="O33" s="51">
        <v>0.91</v>
      </c>
      <c r="P33" s="49">
        <f t="shared" si="4"/>
        <v>144236.28399999999</v>
      </c>
      <c r="Q33" s="49">
        <f t="shared" si="5"/>
        <v>1730835.4079999998</v>
      </c>
      <c r="R33" s="18"/>
      <c r="S33" s="13"/>
      <c r="T33" s="21"/>
      <c r="U33" s="14"/>
      <c r="V33" s="15"/>
      <c r="W33" s="15"/>
      <c r="X33" s="15"/>
      <c r="Y33" s="8"/>
      <c r="Z33" s="20"/>
    </row>
    <row r="34" spans="1:26" ht="15" customHeight="1" x14ac:dyDescent="0.25">
      <c r="A34" s="34">
        <v>11</v>
      </c>
      <c r="B34" s="47" t="s">
        <v>122</v>
      </c>
      <c r="C34" s="48" t="s">
        <v>35</v>
      </c>
      <c r="D34" s="49">
        <v>3682.59</v>
      </c>
      <c r="E34" s="50">
        <f t="shared" si="3"/>
        <v>42.099999999999994</v>
      </c>
      <c r="F34" s="131">
        <v>7.98</v>
      </c>
      <c r="G34" s="126"/>
      <c r="H34" s="131">
        <v>9.57</v>
      </c>
      <c r="I34" s="126"/>
      <c r="J34" s="131">
        <v>20.66</v>
      </c>
      <c r="K34" s="126"/>
      <c r="L34" s="130">
        <v>1.55</v>
      </c>
      <c r="M34" s="128"/>
      <c r="N34" s="51">
        <v>1.43</v>
      </c>
      <c r="O34" s="51">
        <v>0.91</v>
      </c>
      <c r="P34" s="49">
        <f t="shared" si="4"/>
        <v>155037.03899999999</v>
      </c>
      <c r="Q34" s="49">
        <f t="shared" si="5"/>
        <v>1860444.4679999999</v>
      </c>
      <c r="R34" s="18"/>
      <c r="S34" s="13"/>
      <c r="T34" s="21"/>
      <c r="U34" s="14"/>
      <c r="V34" s="15"/>
      <c r="W34" s="15"/>
      <c r="X34" s="15"/>
      <c r="Y34" s="8"/>
      <c r="Z34" s="20"/>
    </row>
    <row r="35" spans="1:26" ht="15" customHeight="1" x14ac:dyDescent="0.25">
      <c r="A35" s="34">
        <v>12</v>
      </c>
      <c r="B35" s="47" t="s">
        <v>122</v>
      </c>
      <c r="C35" s="48" t="s">
        <v>36</v>
      </c>
      <c r="D35" s="49">
        <v>3263.5</v>
      </c>
      <c r="E35" s="50">
        <f t="shared" si="3"/>
        <v>42.099999999999994</v>
      </c>
      <c r="F35" s="131">
        <v>7.98</v>
      </c>
      <c r="G35" s="126"/>
      <c r="H35" s="131">
        <v>9.57</v>
      </c>
      <c r="I35" s="126"/>
      <c r="J35" s="131">
        <v>20.66</v>
      </c>
      <c r="K35" s="126"/>
      <c r="L35" s="130">
        <v>1.55</v>
      </c>
      <c r="M35" s="128"/>
      <c r="N35" s="51">
        <v>1.43</v>
      </c>
      <c r="O35" s="51">
        <v>0.91</v>
      </c>
      <c r="P35" s="49">
        <f t="shared" si="4"/>
        <v>137393.34999999998</v>
      </c>
      <c r="Q35" s="49">
        <f t="shared" si="5"/>
        <v>1648720.1999999997</v>
      </c>
      <c r="R35" s="18"/>
      <c r="S35" s="13"/>
      <c r="T35" s="21"/>
      <c r="U35" s="14"/>
      <c r="V35" s="15"/>
      <c r="W35" s="15"/>
      <c r="X35" s="15"/>
      <c r="Y35" s="8"/>
      <c r="Z35" s="20"/>
    </row>
    <row r="36" spans="1:26" ht="15" customHeight="1" x14ac:dyDescent="0.25">
      <c r="A36" s="34">
        <v>13</v>
      </c>
      <c r="B36" s="47" t="s">
        <v>122</v>
      </c>
      <c r="C36" s="48" t="s">
        <v>37</v>
      </c>
      <c r="D36" s="49">
        <v>5684.3</v>
      </c>
      <c r="E36" s="50">
        <f t="shared" si="3"/>
        <v>42.099999999999994</v>
      </c>
      <c r="F36" s="131">
        <v>7.98</v>
      </c>
      <c r="G36" s="126"/>
      <c r="H36" s="131">
        <v>9.57</v>
      </c>
      <c r="I36" s="126"/>
      <c r="J36" s="131">
        <v>20.66</v>
      </c>
      <c r="K36" s="126"/>
      <c r="L36" s="135">
        <v>1.55</v>
      </c>
      <c r="M36" s="140"/>
      <c r="N36" s="51">
        <v>1.43</v>
      </c>
      <c r="O36" s="51">
        <v>0.91</v>
      </c>
      <c r="P36" s="49">
        <f t="shared" si="4"/>
        <v>239309.02999999997</v>
      </c>
      <c r="Q36" s="49">
        <f t="shared" si="5"/>
        <v>2871708.3599999994</v>
      </c>
      <c r="R36" s="18"/>
      <c r="S36" s="13"/>
      <c r="T36" s="21"/>
      <c r="U36" s="14"/>
      <c r="V36" s="15"/>
      <c r="W36" s="15"/>
      <c r="X36" s="15"/>
      <c r="Y36" s="8"/>
      <c r="Z36" s="20"/>
    </row>
    <row r="37" spans="1:26" ht="15" customHeight="1" x14ac:dyDescent="0.25">
      <c r="A37" s="34"/>
      <c r="B37" s="86" t="s">
        <v>124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8"/>
      <c r="S37" s="13"/>
      <c r="T37" s="21"/>
      <c r="U37" s="14"/>
      <c r="V37" s="15"/>
      <c r="W37" s="15"/>
      <c r="X37" s="15"/>
      <c r="Y37" s="8"/>
      <c r="Z37" s="20"/>
    </row>
    <row r="38" spans="1:26" ht="15" customHeight="1" x14ac:dyDescent="0.25">
      <c r="A38" s="34">
        <v>14</v>
      </c>
      <c r="B38" s="47" t="s">
        <v>122</v>
      </c>
      <c r="C38" s="48" t="s">
        <v>38</v>
      </c>
      <c r="D38" s="49">
        <v>4557.82</v>
      </c>
      <c r="E38" s="50">
        <f t="shared" si="0"/>
        <v>41.279999999999994</v>
      </c>
      <c r="F38" s="131">
        <v>9.2899999999999991</v>
      </c>
      <c r="G38" s="126"/>
      <c r="H38" s="131">
        <v>8.84</v>
      </c>
      <c r="I38" s="126"/>
      <c r="J38" s="131">
        <v>20.170000000000002</v>
      </c>
      <c r="K38" s="126"/>
      <c r="L38" s="130">
        <v>1.55</v>
      </c>
      <c r="M38" s="139"/>
      <c r="N38" s="51">
        <v>1.43</v>
      </c>
      <c r="O38" s="51">
        <v>0</v>
      </c>
      <c r="P38" s="49">
        <f t="shared" si="1"/>
        <v>188146.80959999995</v>
      </c>
      <c r="Q38" s="49">
        <f t="shared" si="2"/>
        <v>2257761.7151999995</v>
      </c>
      <c r="R38" s="18"/>
      <c r="S38" s="13"/>
      <c r="T38" s="21"/>
      <c r="U38" s="14"/>
      <c r="V38" s="15"/>
      <c r="W38" s="15"/>
      <c r="X38" s="15"/>
      <c r="Y38" s="8"/>
      <c r="Z38" s="20"/>
    </row>
    <row r="39" spans="1:26" ht="15" customHeight="1" x14ac:dyDescent="0.25">
      <c r="A39" s="34">
        <v>15</v>
      </c>
      <c r="B39" s="47" t="s">
        <v>122</v>
      </c>
      <c r="C39" s="48" t="s">
        <v>39</v>
      </c>
      <c r="D39" s="49">
        <v>4667.3</v>
      </c>
      <c r="E39" s="50">
        <f t="shared" si="0"/>
        <v>41.279999999999994</v>
      </c>
      <c r="F39" s="131">
        <v>9.2899999999999991</v>
      </c>
      <c r="G39" s="126"/>
      <c r="H39" s="131">
        <v>8.84</v>
      </c>
      <c r="I39" s="126"/>
      <c r="J39" s="131">
        <v>20.170000000000002</v>
      </c>
      <c r="K39" s="126"/>
      <c r="L39" s="130">
        <v>1.55</v>
      </c>
      <c r="M39" s="139"/>
      <c r="N39" s="51">
        <v>1.43</v>
      </c>
      <c r="O39" s="51">
        <v>0</v>
      </c>
      <c r="P39" s="49">
        <f t="shared" si="1"/>
        <v>192666.14399999997</v>
      </c>
      <c r="Q39" s="49">
        <f t="shared" si="2"/>
        <v>2311993.7279999997</v>
      </c>
      <c r="R39" s="18"/>
      <c r="S39" s="13"/>
      <c r="T39" s="21"/>
      <c r="U39" s="14"/>
      <c r="V39" s="15"/>
      <c r="W39" s="15"/>
      <c r="X39" s="15"/>
      <c r="Y39" s="8"/>
      <c r="Z39" s="20"/>
    </row>
    <row r="40" spans="1:26" ht="15" customHeight="1" x14ac:dyDescent="0.25">
      <c r="A40" s="34">
        <v>16</v>
      </c>
      <c r="B40" s="47" t="s">
        <v>122</v>
      </c>
      <c r="C40" s="48" t="s">
        <v>40</v>
      </c>
      <c r="D40" s="49">
        <v>3054.3</v>
      </c>
      <c r="E40" s="50">
        <f t="shared" si="0"/>
        <v>41.279999999999994</v>
      </c>
      <c r="F40" s="131">
        <v>9.2899999999999991</v>
      </c>
      <c r="G40" s="126"/>
      <c r="H40" s="131">
        <v>8.84</v>
      </c>
      <c r="I40" s="126"/>
      <c r="J40" s="131">
        <v>20.170000000000002</v>
      </c>
      <c r="K40" s="126"/>
      <c r="L40" s="130">
        <v>1.55</v>
      </c>
      <c r="M40" s="139"/>
      <c r="N40" s="51">
        <v>1.43</v>
      </c>
      <c r="O40" s="51">
        <v>0</v>
      </c>
      <c r="P40" s="49">
        <f t="shared" si="1"/>
        <v>126081.50399999999</v>
      </c>
      <c r="Q40" s="49">
        <f t="shared" si="2"/>
        <v>1512978.048</v>
      </c>
      <c r="R40" s="18"/>
      <c r="S40" s="13"/>
      <c r="T40" s="21"/>
      <c r="U40" s="14"/>
      <c r="V40" s="15"/>
      <c r="W40" s="15"/>
      <c r="X40" s="15"/>
      <c r="Y40" s="8"/>
      <c r="Z40" s="20"/>
    </row>
    <row r="41" spans="1:26" ht="15" customHeight="1" x14ac:dyDescent="0.25">
      <c r="A41" s="34">
        <v>17</v>
      </c>
      <c r="B41" s="47" t="s">
        <v>122</v>
      </c>
      <c r="C41" s="48" t="s">
        <v>41</v>
      </c>
      <c r="D41" s="49">
        <v>3145.5</v>
      </c>
      <c r="E41" s="50">
        <f t="shared" si="0"/>
        <v>41.279999999999994</v>
      </c>
      <c r="F41" s="131">
        <v>9.2899999999999991</v>
      </c>
      <c r="G41" s="126"/>
      <c r="H41" s="131">
        <v>8.84</v>
      </c>
      <c r="I41" s="126"/>
      <c r="J41" s="131">
        <v>20.170000000000002</v>
      </c>
      <c r="K41" s="126"/>
      <c r="L41" s="130">
        <v>1.55</v>
      </c>
      <c r="M41" s="139"/>
      <c r="N41" s="51">
        <v>1.43</v>
      </c>
      <c r="O41" s="51">
        <v>0</v>
      </c>
      <c r="P41" s="49">
        <f t="shared" si="1"/>
        <v>129846.23999999998</v>
      </c>
      <c r="Q41" s="49">
        <f t="shared" si="2"/>
        <v>1558154.8799999997</v>
      </c>
      <c r="R41" s="18"/>
      <c r="S41" s="13"/>
      <c r="T41" s="21"/>
      <c r="U41" s="14"/>
      <c r="V41" s="15"/>
      <c r="W41" s="15"/>
      <c r="X41" s="15"/>
      <c r="Y41" s="8"/>
      <c r="Z41" s="20"/>
    </row>
    <row r="42" spans="1:26" ht="15" customHeight="1" x14ac:dyDescent="0.25">
      <c r="A42" s="34">
        <v>18</v>
      </c>
      <c r="B42" s="47" t="s">
        <v>122</v>
      </c>
      <c r="C42" s="48" t="s">
        <v>42</v>
      </c>
      <c r="D42" s="49">
        <v>1511.8</v>
      </c>
      <c r="E42" s="50">
        <f t="shared" si="0"/>
        <v>41.279999999999994</v>
      </c>
      <c r="F42" s="131">
        <v>9.2899999999999991</v>
      </c>
      <c r="G42" s="126"/>
      <c r="H42" s="131">
        <v>8.84</v>
      </c>
      <c r="I42" s="126"/>
      <c r="J42" s="131">
        <v>20.170000000000002</v>
      </c>
      <c r="K42" s="126"/>
      <c r="L42" s="130">
        <v>1.55</v>
      </c>
      <c r="M42" s="139"/>
      <c r="N42" s="51">
        <v>1.43</v>
      </c>
      <c r="O42" s="51">
        <v>0</v>
      </c>
      <c r="P42" s="49">
        <f t="shared" si="1"/>
        <v>62407.103999999992</v>
      </c>
      <c r="Q42" s="49">
        <f t="shared" si="2"/>
        <v>748885.24799999991</v>
      </c>
      <c r="R42" s="18"/>
      <c r="S42" s="13"/>
      <c r="T42" s="21"/>
      <c r="U42" s="14"/>
      <c r="V42" s="15"/>
      <c r="W42" s="15"/>
      <c r="X42" s="15"/>
      <c r="Y42" s="8"/>
      <c r="Z42" s="20"/>
    </row>
    <row r="43" spans="1:26" ht="15" customHeight="1" x14ac:dyDescent="0.25">
      <c r="A43" s="34">
        <v>19</v>
      </c>
      <c r="B43" s="47" t="s">
        <v>122</v>
      </c>
      <c r="C43" s="48" t="s">
        <v>43</v>
      </c>
      <c r="D43" s="49">
        <v>909.7</v>
      </c>
      <c r="E43" s="50">
        <f>SUM(F43:O43)</f>
        <v>41.279999999999994</v>
      </c>
      <c r="F43" s="131">
        <v>9.2899999999999991</v>
      </c>
      <c r="G43" s="126"/>
      <c r="H43" s="131">
        <v>8.84</v>
      </c>
      <c r="I43" s="126"/>
      <c r="J43" s="131">
        <v>20.170000000000002</v>
      </c>
      <c r="K43" s="126"/>
      <c r="L43" s="130">
        <v>1.55</v>
      </c>
      <c r="M43" s="128"/>
      <c r="N43" s="51">
        <v>1.43</v>
      </c>
      <c r="O43" s="51">
        <v>0</v>
      </c>
      <c r="P43" s="49">
        <f>D43*E43</f>
        <v>37552.415999999997</v>
      </c>
      <c r="Q43" s="49">
        <f>P43*12</f>
        <v>450628.99199999997</v>
      </c>
      <c r="R43" s="18"/>
      <c r="S43" s="13"/>
      <c r="T43" s="21"/>
      <c r="U43" s="14"/>
      <c r="V43" s="15"/>
      <c r="W43" s="15"/>
      <c r="X43" s="15"/>
      <c r="Y43" s="8"/>
      <c r="Z43" s="20"/>
    </row>
    <row r="44" spans="1:26" ht="15" customHeight="1" x14ac:dyDescent="0.25">
      <c r="A44" s="34">
        <v>20</v>
      </c>
      <c r="B44" s="47" t="s">
        <v>122</v>
      </c>
      <c r="C44" s="48" t="s">
        <v>44</v>
      </c>
      <c r="D44" s="49">
        <v>896.7</v>
      </c>
      <c r="E44" s="50">
        <f>SUM(F44:O44)</f>
        <v>41.279999999999994</v>
      </c>
      <c r="F44" s="131">
        <v>9.2899999999999991</v>
      </c>
      <c r="G44" s="126"/>
      <c r="H44" s="131">
        <v>8.84</v>
      </c>
      <c r="I44" s="126"/>
      <c r="J44" s="131">
        <v>20.170000000000002</v>
      </c>
      <c r="K44" s="126"/>
      <c r="L44" s="130">
        <v>1.55</v>
      </c>
      <c r="M44" s="128"/>
      <c r="N44" s="51">
        <v>1.43</v>
      </c>
      <c r="O44" s="51">
        <v>0</v>
      </c>
      <c r="P44" s="49">
        <f>D44*E44</f>
        <v>37015.775999999998</v>
      </c>
      <c r="Q44" s="49">
        <f>P44*12</f>
        <v>444189.31199999998</v>
      </c>
      <c r="R44" s="18"/>
      <c r="S44" s="13"/>
      <c r="T44" s="21"/>
      <c r="U44" s="14"/>
      <c r="V44" s="15"/>
      <c r="W44" s="15"/>
      <c r="X44" s="15"/>
      <c r="Y44" s="8"/>
      <c r="Z44" s="20"/>
    </row>
    <row r="45" spans="1:26" ht="15" customHeight="1" x14ac:dyDescent="0.25">
      <c r="A45" s="34">
        <v>21</v>
      </c>
      <c r="B45" s="47" t="s">
        <v>122</v>
      </c>
      <c r="C45" s="48" t="s">
        <v>45</v>
      </c>
      <c r="D45" s="49">
        <v>505.9</v>
      </c>
      <c r="E45" s="50">
        <f t="shared" si="0"/>
        <v>41.279999999999994</v>
      </c>
      <c r="F45" s="131">
        <v>9.2899999999999991</v>
      </c>
      <c r="G45" s="126"/>
      <c r="H45" s="131">
        <v>8.84</v>
      </c>
      <c r="I45" s="126"/>
      <c r="J45" s="131">
        <v>20.170000000000002</v>
      </c>
      <c r="K45" s="126"/>
      <c r="L45" s="130">
        <v>1.55</v>
      </c>
      <c r="M45" s="139"/>
      <c r="N45" s="51">
        <v>1.43</v>
      </c>
      <c r="O45" s="51">
        <v>0</v>
      </c>
      <c r="P45" s="49">
        <f t="shared" si="1"/>
        <v>20883.551999999996</v>
      </c>
      <c r="Q45" s="49">
        <f t="shared" si="2"/>
        <v>250602.62399999995</v>
      </c>
      <c r="R45" s="18"/>
      <c r="S45" s="13"/>
      <c r="T45" s="21"/>
      <c r="U45" s="14"/>
      <c r="V45" s="15"/>
      <c r="W45" s="15"/>
      <c r="X45" s="15"/>
      <c r="Y45" s="8"/>
      <c r="Z45" s="20"/>
    </row>
    <row r="46" spans="1:26" ht="15" customHeight="1" x14ac:dyDescent="0.25">
      <c r="A46" s="34">
        <v>22</v>
      </c>
      <c r="B46" s="47" t="s">
        <v>122</v>
      </c>
      <c r="C46" s="48" t="s">
        <v>46</v>
      </c>
      <c r="D46" s="49">
        <v>902.4</v>
      </c>
      <c r="E46" s="50">
        <f t="shared" ref="E46" si="6">SUM(F46:O46)</f>
        <v>41.279999999999994</v>
      </c>
      <c r="F46" s="131">
        <v>9.2899999999999991</v>
      </c>
      <c r="G46" s="126"/>
      <c r="H46" s="131">
        <v>8.84</v>
      </c>
      <c r="I46" s="126"/>
      <c r="J46" s="131">
        <v>20.170000000000002</v>
      </c>
      <c r="K46" s="126"/>
      <c r="L46" s="130">
        <v>1.55</v>
      </c>
      <c r="M46" s="128"/>
      <c r="N46" s="51">
        <v>1.43</v>
      </c>
      <c r="O46" s="51">
        <v>0</v>
      </c>
      <c r="P46" s="49">
        <f>D46*E46</f>
        <v>37251.071999999993</v>
      </c>
      <c r="Q46" s="49">
        <f t="shared" ref="Q46:Q47" si="7">P46*12</f>
        <v>447012.86399999994</v>
      </c>
      <c r="R46" s="18"/>
      <c r="S46" s="13"/>
      <c r="T46" s="21"/>
      <c r="U46" s="14"/>
      <c r="V46" s="15"/>
      <c r="W46" s="15"/>
      <c r="X46" s="15"/>
      <c r="Y46" s="8"/>
      <c r="Z46" s="20"/>
    </row>
    <row r="47" spans="1:26" ht="15" customHeight="1" x14ac:dyDescent="0.25">
      <c r="A47" s="34">
        <v>23</v>
      </c>
      <c r="B47" s="47" t="s">
        <v>122</v>
      </c>
      <c r="C47" s="48" t="s">
        <v>47</v>
      </c>
      <c r="D47" s="49">
        <v>899.5</v>
      </c>
      <c r="E47" s="50">
        <f>SUM(F47:O47)</f>
        <v>41.279999999999994</v>
      </c>
      <c r="F47" s="131">
        <v>9.2899999999999991</v>
      </c>
      <c r="G47" s="126"/>
      <c r="H47" s="131">
        <v>8.84</v>
      </c>
      <c r="I47" s="126"/>
      <c r="J47" s="131">
        <v>20.170000000000002</v>
      </c>
      <c r="K47" s="126"/>
      <c r="L47" s="130">
        <v>1.55</v>
      </c>
      <c r="M47" s="128"/>
      <c r="N47" s="51">
        <v>1.43</v>
      </c>
      <c r="O47" s="51">
        <v>0</v>
      </c>
      <c r="P47" s="49">
        <f t="shared" ref="P47" si="8">D47*E47</f>
        <v>37131.359999999993</v>
      </c>
      <c r="Q47" s="49">
        <f t="shared" si="7"/>
        <v>445576.31999999995</v>
      </c>
      <c r="R47" s="18"/>
      <c r="S47" s="13"/>
      <c r="T47" s="21"/>
      <c r="U47" s="14"/>
      <c r="V47" s="15"/>
      <c r="W47" s="15"/>
      <c r="X47" s="15"/>
      <c r="Y47" s="8"/>
      <c r="Z47" s="20"/>
    </row>
    <row r="48" spans="1:26" ht="15" customHeight="1" x14ac:dyDescent="0.25">
      <c r="A48" s="34">
        <v>24</v>
      </c>
      <c r="B48" s="47" t="s">
        <v>122</v>
      </c>
      <c r="C48" s="48" t="s">
        <v>48</v>
      </c>
      <c r="D48" s="49">
        <v>519.6</v>
      </c>
      <c r="E48" s="50">
        <f t="shared" si="0"/>
        <v>41.279999999999994</v>
      </c>
      <c r="F48" s="131">
        <v>9.2899999999999991</v>
      </c>
      <c r="G48" s="126"/>
      <c r="H48" s="131">
        <v>8.84</v>
      </c>
      <c r="I48" s="126"/>
      <c r="J48" s="131">
        <v>20.170000000000002</v>
      </c>
      <c r="K48" s="126"/>
      <c r="L48" s="130">
        <v>1.55</v>
      </c>
      <c r="M48" s="139"/>
      <c r="N48" s="51">
        <v>1.43</v>
      </c>
      <c r="O48" s="51">
        <v>0</v>
      </c>
      <c r="P48" s="49">
        <f t="shared" si="1"/>
        <v>21449.087999999996</v>
      </c>
      <c r="Q48" s="49">
        <f t="shared" si="2"/>
        <v>257389.05599999995</v>
      </c>
      <c r="R48" s="18"/>
      <c r="S48" s="13"/>
      <c r="T48" s="21"/>
      <c r="U48" s="14"/>
      <c r="V48" s="15"/>
      <c r="W48" s="15"/>
      <c r="X48" s="15"/>
      <c r="Y48" s="8"/>
      <c r="Z48" s="20"/>
    </row>
    <row r="49" spans="1:26" ht="15" customHeight="1" x14ac:dyDescent="0.25">
      <c r="A49" s="34">
        <v>25</v>
      </c>
      <c r="B49" s="47" t="s">
        <v>122</v>
      </c>
      <c r="C49" s="48" t="s">
        <v>49</v>
      </c>
      <c r="D49" s="49">
        <v>774.3</v>
      </c>
      <c r="E49" s="50">
        <f t="shared" si="0"/>
        <v>41.279999999999994</v>
      </c>
      <c r="F49" s="131">
        <v>9.2899999999999991</v>
      </c>
      <c r="G49" s="134"/>
      <c r="H49" s="131">
        <v>8.84</v>
      </c>
      <c r="I49" s="126"/>
      <c r="J49" s="131">
        <v>20.170000000000002</v>
      </c>
      <c r="K49" s="126"/>
      <c r="L49" s="130">
        <v>1.55</v>
      </c>
      <c r="M49" s="139"/>
      <c r="N49" s="51">
        <v>1.43</v>
      </c>
      <c r="O49" s="51">
        <v>0</v>
      </c>
      <c r="P49" s="49">
        <f t="shared" si="1"/>
        <v>31963.103999999992</v>
      </c>
      <c r="Q49" s="49">
        <f t="shared" si="2"/>
        <v>383557.24799999991</v>
      </c>
      <c r="R49" s="18"/>
      <c r="S49" s="13"/>
      <c r="T49" s="21"/>
      <c r="U49" s="14"/>
      <c r="V49" s="15"/>
      <c r="W49" s="15"/>
      <c r="X49" s="15"/>
      <c r="Y49" s="8"/>
      <c r="Z49" s="20"/>
    </row>
    <row r="50" spans="1:26" s="33" customFormat="1" ht="15" customHeight="1" x14ac:dyDescent="0.25">
      <c r="A50" s="34"/>
      <c r="B50" s="68" t="s">
        <v>126</v>
      </c>
      <c r="C50" s="48"/>
      <c r="D50" s="35"/>
      <c r="E50" s="28"/>
      <c r="F50" s="29"/>
      <c r="G50" s="29"/>
      <c r="H50" s="29"/>
      <c r="I50" s="29"/>
      <c r="J50" s="29"/>
      <c r="K50" s="29"/>
      <c r="L50" s="41"/>
      <c r="M50" s="28"/>
      <c r="N50" s="28"/>
      <c r="O50" s="28"/>
      <c r="P50" s="77"/>
      <c r="Q50" s="77"/>
      <c r="R50" s="27"/>
      <c r="S50" s="26"/>
      <c r="T50" s="26"/>
      <c r="U50" s="30"/>
      <c r="V50" s="31"/>
      <c r="W50" s="31"/>
      <c r="X50" s="31"/>
      <c r="Y50" s="25"/>
      <c r="Z50" s="32"/>
    </row>
    <row r="51" spans="1:26" ht="15.75" x14ac:dyDescent="0.25">
      <c r="A51" s="34">
        <v>26</v>
      </c>
      <c r="B51" s="47" t="s">
        <v>122</v>
      </c>
      <c r="C51" s="53" t="s">
        <v>50</v>
      </c>
      <c r="D51" s="49">
        <v>5426.86</v>
      </c>
      <c r="E51" s="50">
        <f>SUM(F51:O51)</f>
        <v>40.199999999999996</v>
      </c>
      <c r="F51" s="131">
        <v>7.56</v>
      </c>
      <c r="G51" s="126"/>
      <c r="H51" s="131">
        <v>8.3000000000000007</v>
      </c>
      <c r="I51" s="126"/>
      <c r="J51" s="131">
        <v>21.36</v>
      </c>
      <c r="K51" s="134"/>
      <c r="L51" s="130">
        <v>1.55</v>
      </c>
      <c r="M51" s="128"/>
      <c r="N51" s="54">
        <v>1.43</v>
      </c>
      <c r="O51" s="54">
        <v>0</v>
      </c>
      <c r="P51" s="49">
        <f t="shared" ref="P51:P68" si="9">D51*E51</f>
        <v>218159.77199999997</v>
      </c>
      <c r="Q51" s="49">
        <f t="shared" ref="Q51:Q67" si="10">P51*12</f>
        <v>2617917.2639999995</v>
      </c>
      <c r="Z51" s="1" t="s">
        <v>123</v>
      </c>
    </row>
    <row r="52" spans="1:26" ht="15.75" x14ac:dyDescent="0.25">
      <c r="A52" s="34">
        <v>27</v>
      </c>
      <c r="B52" s="47" t="s">
        <v>122</v>
      </c>
      <c r="C52" s="53" t="s">
        <v>51</v>
      </c>
      <c r="D52" s="49">
        <v>3243.8</v>
      </c>
      <c r="E52" s="50">
        <f t="shared" ref="E52:E68" si="11">SUM(F52:O52)</f>
        <v>40.199999999999996</v>
      </c>
      <c r="F52" s="131">
        <v>7.56</v>
      </c>
      <c r="G52" s="126"/>
      <c r="H52" s="131">
        <v>8.3000000000000007</v>
      </c>
      <c r="I52" s="126"/>
      <c r="J52" s="131">
        <v>21.36</v>
      </c>
      <c r="K52" s="134"/>
      <c r="L52" s="135">
        <v>1.55</v>
      </c>
      <c r="M52" s="140"/>
      <c r="N52" s="54">
        <v>1.43</v>
      </c>
      <c r="O52" s="54">
        <v>0</v>
      </c>
      <c r="P52" s="49">
        <f t="shared" si="9"/>
        <v>130400.76</v>
      </c>
      <c r="Q52" s="49">
        <f t="shared" si="10"/>
        <v>1564809.1199999999</v>
      </c>
      <c r="Z52" s="1" t="s">
        <v>123</v>
      </c>
    </row>
    <row r="53" spans="1:26" ht="15.75" x14ac:dyDescent="0.25">
      <c r="A53" s="34">
        <v>28</v>
      </c>
      <c r="B53" s="47" t="s">
        <v>122</v>
      </c>
      <c r="C53" s="53" t="s">
        <v>52</v>
      </c>
      <c r="D53" s="49">
        <v>3137.6</v>
      </c>
      <c r="E53" s="50">
        <f t="shared" si="11"/>
        <v>40.199999999999996</v>
      </c>
      <c r="F53" s="131">
        <v>7.56</v>
      </c>
      <c r="G53" s="126"/>
      <c r="H53" s="131">
        <v>8.3000000000000007</v>
      </c>
      <c r="I53" s="126"/>
      <c r="J53" s="131">
        <v>21.36</v>
      </c>
      <c r="K53" s="126"/>
      <c r="L53" s="130">
        <v>1.55</v>
      </c>
      <c r="M53" s="128"/>
      <c r="N53" s="54">
        <v>1.43</v>
      </c>
      <c r="O53" s="54">
        <v>0</v>
      </c>
      <c r="P53" s="49">
        <f t="shared" si="9"/>
        <v>126131.51999999999</v>
      </c>
      <c r="Q53" s="49">
        <f t="shared" si="10"/>
        <v>1513578.2399999998</v>
      </c>
      <c r="Z53" s="1" t="s">
        <v>123</v>
      </c>
    </row>
    <row r="54" spans="1:26" ht="15.75" x14ac:dyDescent="0.25">
      <c r="A54" s="34">
        <v>29</v>
      </c>
      <c r="B54" s="47" t="s">
        <v>122</v>
      </c>
      <c r="C54" s="53" t="s">
        <v>53</v>
      </c>
      <c r="D54" s="49">
        <v>4554.8</v>
      </c>
      <c r="E54" s="50">
        <f t="shared" si="11"/>
        <v>40.199999999999996</v>
      </c>
      <c r="F54" s="131">
        <v>7.56</v>
      </c>
      <c r="G54" s="126"/>
      <c r="H54" s="131">
        <v>8.3000000000000007</v>
      </c>
      <c r="I54" s="126"/>
      <c r="J54" s="131">
        <v>21.36</v>
      </c>
      <c r="K54" s="126"/>
      <c r="L54" s="130">
        <v>1.55</v>
      </c>
      <c r="M54" s="128"/>
      <c r="N54" s="54">
        <v>1.43</v>
      </c>
      <c r="O54" s="54">
        <v>0</v>
      </c>
      <c r="P54" s="49">
        <f t="shared" si="9"/>
        <v>183102.96</v>
      </c>
      <c r="Q54" s="49">
        <f t="shared" si="10"/>
        <v>2197235.52</v>
      </c>
      <c r="Z54" s="1" t="s">
        <v>123</v>
      </c>
    </row>
    <row r="55" spans="1:26" ht="15.75" x14ac:dyDescent="0.25">
      <c r="A55" s="34">
        <v>30</v>
      </c>
      <c r="B55" s="47" t="s">
        <v>122</v>
      </c>
      <c r="C55" s="53" t="s">
        <v>55</v>
      </c>
      <c r="D55" s="49">
        <v>4565.99</v>
      </c>
      <c r="E55" s="50">
        <f t="shared" si="11"/>
        <v>40.199999999999996</v>
      </c>
      <c r="F55" s="131">
        <v>7.56</v>
      </c>
      <c r="G55" s="126"/>
      <c r="H55" s="131">
        <v>8.3000000000000007</v>
      </c>
      <c r="I55" s="126"/>
      <c r="J55" s="131">
        <v>21.36</v>
      </c>
      <c r="K55" s="126"/>
      <c r="L55" s="130">
        <v>1.55</v>
      </c>
      <c r="M55" s="128"/>
      <c r="N55" s="54">
        <v>1.43</v>
      </c>
      <c r="O55" s="54">
        <v>0</v>
      </c>
      <c r="P55" s="49">
        <f t="shared" si="9"/>
        <v>183552.79799999998</v>
      </c>
      <c r="Q55" s="49">
        <f t="shared" si="10"/>
        <v>2202633.5759999999</v>
      </c>
      <c r="Z55" s="1" t="s">
        <v>123</v>
      </c>
    </row>
    <row r="56" spans="1:26" ht="15.75" x14ac:dyDescent="0.25">
      <c r="A56" s="34">
        <v>31</v>
      </c>
      <c r="B56" s="47" t="s">
        <v>122</v>
      </c>
      <c r="C56" s="53" t="s">
        <v>56</v>
      </c>
      <c r="D56" s="49">
        <v>3130.8</v>
      </c>
      <c r="E56" s="50">
        <f t="shared" si="11"/>
        <v>40.199999999999996</v>
      </c>
      <c r="F56" s="131">
        <v>7.56</v>
      </c>
      <c r="G56" s="126"/>
      <c r="H56" s="131">
        <v>8.3000000000000007</v>
      </c>
      <c r="I56" s="126"/>
      <c r="J56" s="131">
        <v>21.36</v>
      </c>
      <c r="K56" s="126"/>
      <c r="L56" s="130">
        <v>1.55</v>
      </c>
      <c r="M56" s="128"/>
      <c r="N56" s="54">
        <v>1.43</v>
      </c>
      <c r="O56" s="54">
        <v>0</v>
      </c>
      <c r="P56" s="49">
        <f t="shared" si="9"/>
        <v>125858.15999999999</v>
      </c>
      <c r="Q56" s="49">
        <f t="shared" si="10"/>
        <v>1510297.92</v>
      </c>
      <c r="Z56" s="1" t="s">
        <v>123</v>
      </c>
    </row>
    <row r="57" spans="1:26" ht="15.75" x14ac:dyDescent="0.25">
      <c r="A57" s="34">
        <v>32</v>
      </c>
      <c r="B57" s="47" t="s">
        <v>122</v>
      </c>
      <c r="C57" s="53" t="s">
        <v>57</v>
      </c>
      <c r="D57" s="49">
        <v>4469.55</v>
      </c>
      <c r="E57" s="50">
        <f t="shared" si="11"/>
        <v>40.199999999999996</v>
      </c>
      <c r="F57" s="131">
        <v>7.56</v>
      </c>
      <c r="G57" s="126"/>
      <c r="H57" s="131">
        <v>8.3000000000000007</v>
      </c>
      <c r="I57" s="126"/>
      <c r="J57" s="131">
        <v>21.36</v>
      </c>
      <c r="K57" s="126"/>
      <c r="L57" s="130">
        <v>1.55</v>
      </c>
      <c r="M57" s="128"/>
      <c r="N57" s="54">
        <v>1.43</v>
      </c>
      <c r="O57" s="54">
        <v>0</v>
      </c>
      <c r="P57" s="49">
        <f t="shared" si="9"/>
        <v>179675.90999999997</v>
      </c>
      <c r="Q57" s="49">
        <f t="shared" si="10"/>
        <v>2156110.92</v>
      </c>
      <c r="Z57" s="1" t="s">
        <v>123</v>
      </c>
    </row>
    <row r="58" spans="1:26" ht="15.75" x14ac:dyDescent="0.25">
      <c r="A58" s="34">
        <v>33</v>
      </c>
      <c r="B58" s="47" t="s">
        <v>122</v>
      </c>
      <c r="C58" s="53" t="s">
        <v>58</v>
      </c>
      <c r="D58" s="49">
        <v>3214.3</v>
      </c>
      <c r="E58" s="50">
        <f t="shared" si="11"/>
        <v>40.199999999999996</v>
      </c>
      <c r="F58" s="131">
        <v>7.56</v>
      </c>
      <c r="G58" s="126"/>
      <c r="H58" s="131">
        <v>8.3000000000000007</v>
      </c>
      <c r="I58" s="126"/>
      <c r="J58" s="131">
        <v>21.36</v>
      </c>
      <c r="K58" s="126"/>
      <c r="L58" s="130">
        <v>1.55</v>
      </c>
      <c r="M58" s="128"/>
      <c r="N58" s="54">
        <v>1.43</v>
      </c>
      <c r="O58" s="54">
        <v>0</v>
      </c>
      <c r="P58" s="49">
        <f t="shared" si="9"/>
        <v>129214.86</v>
      </c>
      <c r="Q58" s="49">
        <f t="shared" si="10"/>
        <v>1550578.32</v>
      </c>
      <c r="Z58" s="1" t="s">
        <v>123</v>
      </c>
    </row>
    <row r="59" spans="1:26" ht="15.75" x14ac:dyDescent="0.25">
      <c r="A59" s="34">
        <v>34</v>
      </c>
      <c r="B59" s="47" t="s">
        <v>122</v>
      </c>
      <c r="C59" s="53" t="s">
        <v>59</v>
      </c>
      <c r="D59" s="49">
        <v>3187.9</v>
      </c>
      <c r="E59" s="50">
        <f t="shared" si="11"/>
        <v>40.199999999999996</v>
      </c>
      <c r="F59" s="131">
        <v>7.56</v>
      </c>
      <c r="G59" s="126"/>
      <c r="H59" s="131">
        <v>8.3000000000000007</v>
      </c>
      <c r="I59" s="126"/>
      <c r="J59" s="131">
        <v>21.36</v>
      </c>
      <c r="K59" s="126"/>
      <c r="L59" s="130">
        <v>1.55</v>
      </c>
      <c r="M59" s="128"/>
      <c r="N59" s="54">
        <v>1.43</v>
      </c>
      <c r="O59" s="54">
        <v>0</v>
      </c>
      <c r="P59" s="49">
        <f t="shared" si="9"/>
        <v>128153.57999999999</v>
      </c>
      <c r="Q59" s="49">
        <f t="shared" si="10"/>
        <v>1537842.96</v>
      </c>
      <c r="Z59" s="1" t="s">
        <v>123</v>
      </c>
    </row>
    <row r="60" spans="1:26" ht="15.75" x14ac:dyDescent="0.25">
      <c r="A60" s="34">
        <v>35</v>
      </c>
      <c r="B60" s="47" t="s">
        <v>122</v>
      </c>
      <c r="C60" s="53" t="s">
        <v>60</v>
      </c>
      <c r="D60" s="49">
        <v>3230.9</v>
      </c>
      <c r="E60" s="50">
        <f t="shared" si="11"/>
        <v>40.199999999999996</v>
      </c>
      <c r="F60" s="131">
        <v>7.56</v>
      </c>
      <c r="G60" s="126"/>
      <c r="H60" s="131">
        <v>8.3000000000000007</v>
      </c>
      <c r="I60" s="126"/>
      <c r="J60" s="131">
        <v>21.36</v>
      </c>
      <c r="K60" s="126"/>
      <c r="L60" s="130">
        <v>1.55</v>
      </c>
      <c r="M60" s="128"/>
      <c r="N60" s="54">
        <v>1.43</v>
      </c>
      <c r="O60" s="54">
        <v>0</v>
      </c>
      <c r="P60" s="49">
        <f t="shared" si="9"/>
        <v>129882.18</v>
      </c>
      <c r="Q60" s="49">
        <f t="shared" si="10"/>
        <v>1558586.16</v>
      </c>
      <c r="Z60" s="1" t="s">
        <v>123</v>
      </c>
    </row>
    <row r="61" spans="1:26" ht="15.75" x14ac:dyDescent="0.25">
      <c r="A61" s="34">
        <v>36</v>
      </c>
      <c r="B61" s="47" t="s">
        <v>122</v>
      </c>
      <c r="C61" s="53" t="s">
        <v>61</v>
      </c>
      <c r="D61" s="49">
        <v>3190</v>
      </c>
      <c r="E61" s="50">
        <f t="shared" si="11"/>
        <v>40.199999999999996</v>
      </c>
      <c r="F61" s="131">
        <v>7.56</v>
      </c>
      <c r="G61" s="126"/>
      <c r="H61" s="131">
        <v>8.3000000000000007</v>
      </c>
      <c r="I61" s="126"/>
      <c r="J61" s="131">
        <v>21.36</v>
      </c>
      <c r="K61" s="126"/>
      <c r="L61" s="130">
        <v>1.55</v>
      </c>
      <c r="M61" s="128"/>
      <c r="N61" s="54">
        <v>1.43</v>
      </c>
      <c r="O61" s="54">
        <v>0</v>
      </c>
      <c r="P61" s="49">
        <f t="shared" si="9"/>
        <v>128237.99999999999</v>
      </c>
      <c r="Q61" s="49">
        <f t="shared" si="10"/>
        <v>1538855.9999999998</v>
      </c>
      <c r="Z61" s="1" t="s">
        <v>123</v>
      </c>
    </row>
    <row r="62" spans="1:26" ht="15.75" x14ac:dyDescent="0.25">
      <c r="A62" s="34">
        <v>37</v>
      </c>
      <c r="B62" s="47" t="s">
        <v>122</v>
      </c>
      <c r="C62" s="53" t="s">
        <v>62</v>
      </c>
      <c r="D62" s="49">
        <v>3198.3</v>
      </c>
      <c r="E62" s="50">
        <f t="shared" si="11"/>
        <v>40.199999999999996</v>
      </c>
      <c r="F62" s="131">
        <v>7.56</v>
      </c>
      <c r="G62" s="126"/>
      <c r="H62" s="131">
        <v>8.3000000000000007</v>
      </c>
      <c r="I62" s="126"/>
      <c r="J62" s="131">
        <v>21.36</v>
      </c>
      <c r="K62" s="126"/>
      <c r="L62" s="130">
        <v>1.55</v>
      </c>
      <c r="M62" s="128"/>
      <c r="N62" s="54">
        <v>1.43</v>
      </c>
      <c r="O62" s="54">
        <v>0</v>
      </c>
      <c r="P62" s="49">
        <f t="shared" si="9"/>
        <v>128571.65999999999</v>
      </c>
      <c r="Q62" s="49">
        <f t="shared" si="10"/>
        <v>1542859.92</v>
      </c>
      <c r="Z62" s="1" t="s">
        <v>123</v>
      </c>
    </row>
    <row r="63" spans="1:26" ht="15.75" x14ac:dyDescent="0.25">
      <c r="A63" s="34">
        <v>38</v>
      </c>
      <c r="B63" s="47" t="s">
        <v>122</v>
      </c>
      <c r="C63" s="53" t="s">
        <v>63</v>
      </c>
      <c r="D63" s="49">
        <v>4564.6000000000004</v>
      </c>
      <c r="E63" s="50">
        <f t="shared" si="11"/>
        <v>40.199999999999996</v>
      </c>
      <c r="F63" s="131">
        <v>7.56</v>
      </c>
      <c r="G63" s="126"/>
      <c r="H63" s="131">
        <v>8.3000000000000007</v>
      </c>
      <c r="I63" s="126"/>
      <c r="J63" s="131">
        <v>21.36</v>
      </c>
      <c r="K63" s="126"/>
      <c r="L63" s="130">
        <v>1.55</v>
      </c>
      <c r="M63" s="128"/>
      <c r="N63" s="54">
        <v>1.43</v>
      </c>
      <c r="O63" s="54">
        <v>0</v>
      </c>
      <c r="P63" s="49">
        <f t="shared" si="9"/>
        <v>183496.91999999998</v>
      </c>
      <c r="Q63" s="49">
        <f t="shared" si="10"/>
        <v>2201963.04</v>
      </c>
      <c r="Z63" s="1" t="s">
        <v>123</v>
      </c>
    </row>
    <row r="64" spans="1:26" ht="15.75" x14ac:dyDescent="0.25">
      <c r="A64" s="34">
        <v>39</v>
      </c>
      <c r="B64" s="47" t="s">
        <v>122</v>
      </c>
      <c r="C64" s="53" t="s">
        <v>64</v>
      </c>
      <c r="D64" s="49">
        <v>3860.4</v>
      </c>
      <c r="E64" s="50">
        <f t="shared" si="11"/>
        <v>40.199999999999996</v>
      </c>
      <c r="F64" s="131">
        <v>7.56</v>
      </c>
      <c r="G64" s="126"/>
      <c r="H64" s="131">
        <v>8.3000000000000007</v>
      </c>
      <c r="I64" s="126"/>
      <c r="J64" s="131">
        <v>21.36</v>
      </c>
      <c r="K64" s="126"/>
      <c r="L64" s="130">
        <v>1.55</v>
      </c>
      <c r="M64" s="128"/>
      <c r="N64" s="54">
        <v>1.43</v>
      </c>
      <c r="O64" s="54">
        <v>0</v>
      </c>
      <c r="P64" s="49">
        <f t="shared" si="9"/>
        <v>155188.07999999999</v>
      </c>
      <c r="Q64" s="49">
        <f t="shared" si="10"/>
        <v>1862256.96</v>
      </c>
      <c r="Z64" s="1" t="s">
        <v>123</v>
      </c>
    </row>
    <row r="65" spans="1:26" ht="15.75" x14ac:dyDescent="0.25">
      <c r="A65" s="34">
        <v>40</v>
      </c>
      <c r="B65" s="47" t="s">
        <v>122</v>
      </c>
      <c r="C65" s="53" t="s">
        <v>65</v>
      </c>
      <c r="D65" s="49">
        <v>3272.9</v>
      </c>
      <c r="E65" s="50">
        <f t="shared" si="11"/>
        <v>40.199999999999996</v>
      </c>
      <c r="F65" s="131">
        <v>7.56</v>
      </c>
      <c r="G65" s="126"/>
      <c r="H65" s="131">
        <v>8.3000000000000007</v>
      </c>
      <c r="I65" s="126"/>
      <c r="J65" s="131">
        <v>21.36</v>
      </c>
      <c r="K65" s="134"/>
      <c r="L65" s="130">
        <v>1.55</v>
      </c>
      <c r="M65" s="128"/>
      <c r="N65" s="54">
        <v>1.43</v>
      </c>
      <c r="O65" s="54">
        <v>0</v>
      </c>
      <c r="P65" s="49">
        <f t="shared" si="9"/>
        <v>131570.57999999999</v>
      </c>
      <c r="Q65" s="49">
        <f t="shared" si="10"/>
        <v>1578846.96</v>
      </c>
      <c r="Z65" s="1" t="s">
        <v>123</v>
      </c>
    </row>
    <row r="66" spans="1:26" ht="15.75" x14ac:dyDescent="0.25">
      <c r="A66" s="34">
        <v>41</v>
      </c>
      <c r="B66" s="47" t="s">
        <v>122</v>
      </c>
      <c r="C66" s="53" t="s">
        <v>66</v>
      </c>
      <c r="D66" s="49">
        <v>3279.5</v>
      </c>
      <c r="E66" s="50">
        <f t="shared" si="11"/>
        <v>40.199999999999996</v>
      </c>
      <c r="F66" s="131">
        <v>7.56</v>
      </c>
      <c r="G66" s="126"/>
      <c r="H66" s="131">
        <v>8.3000000000000007</v>
      </c>
      <c r="I66" s="126"/>
      <c r="J66" s="131">
        <v>21.36</v>
      </c>
      <c r="K66" s="134"/>
      <c r="L66" s="130">
        <v>1.55</v>
      </c>
      <c r="M66" s="128"/>
      <c r="N66" s="54">
        <v>1.43</v>
      </c>
      <c r="O66" s="54">
        <v>0</v>
      </c>
      <c r="P66" s="49">
        <f t="shared" si="9"/>
        <v>131835.9</v>
      </c>
      <c r="Q66" s="49">
        <f t="shared" si="10"/>
        <v>1582030.7999999998</v>
      </c>
      <c r="Z66" s="1" t="s">
        <v>123</v>
      </c>
    </row>
    <row r="67" spans="1:26" ht="15.75" x14ac:dyDescent="0.25">
      <c r="A67" s="34">
        <v>42</v>
      </c>
      <c r="B67" s="47" t="s">
        <v>122</v>
      </c>
      <c r="C67" s="53" t="s">
        <v>67</v>
      </c>
      <c r="D67" s="49">
        <v>3263.9</v>
      </c>
      <c r="E67" s="50">
        <f t="shared" si="11"/>
        <v>40.199999999999996</v>
      </c>
      <c r="F67" s="131">
        <v>7.56</v>
      </c>
      <c r="G67" s="126"/>
      <c r="H67" s="131">
        <v>8.3000000000000007</v>
      </c>
      <c r="I67" s="126"/>
      <c r="J67" s="131">
        <v>21.36</v>
      </c>
      <c r="K67" s="126"/>
      <c r="L67" s="130">
        <v>1.55</v>
      </c>
      <c r="M67" s="128"/>
      <c r="N67" s="54">
        <v>1.43</v>
      </c>
      <c r="O67" s="54">
        <v>0</v>
      </c>
      <c r="P67" s="49">
        <f t="shared" si="9"/>
        <v>131208.78</v>
      </c>
      <c r="Q67" s="49">
        <f t="shared" si="10"/>
        <v>1574505.3599999999</v>
      </c>
      <c r="Z67" s="1" t="s">
        <v>123</v>
      </c>
    </row>
    <row r="68" spans="1:26" ht="15.75" x14ac:dyDescent="0.25">
      <c r="A68" s="34">
        <v>43</v>
      </c>
      <c r="B68" s="47" t="s">
        <v>122</v>
      </c>
      <c r="C68" s="53" t="s">
        <v>68</v>
      </c>
      <c r="D68" s="49">
        <v>4710.6000000000004</v>
      </c>
      <c r="E68" s="50">
        <f t="shared" si="11"/>
        <v>40.199999999999996</v>
      </c>
      <c r="F68" s="131">
        <v>7.56</v>
      </c>
      <c r="G68" s="126"/>
      <c r="H68" s="131">
        <v>8.3000000000000007</v>
      </c>
      <c r="I68" s="126"/>
      <c r="J68" s="131">
        <v>21.36</v>
      </c>
      <c r="K68" s="126"/>
      <c r="L68" s="130">
        <v>1.55</v>
      </c>
      <c r="M68" s="128"/>
      <c r="N68" s="54">
        <v>1.43</v>
      </c>
      <c r="O68" s="54">
        <v>0</v>
      </c>
      <c r="P68" s="49">
        <f t="shared" si="9"/>
        <v>189366.12</v>
      </c>
      <c r="Q68" s="49">
        <f>P68*12</f>
        <v>2272393.44</v>
      </c>
      <c r="Z68" s="1" t="s">
        <v>123</v>
      </c>
    </row>
    <row r="69" spans="1:26" ht="15.75" x14ac:dyDescent="0.25">
      <c r="A69" s="34"/>
      <c r="B69" s="55" t="s">
        <v>127</v>
      </c>
      <c r="C69" s="56"/>
      <c r="D69" s="35"/>
      <c r="E69" s="28"/>
      <c r="F69" s="29"/>
      <c r="G69" s="29"/>
      <c r="H69" s="29"/>
      <c r="I69" s="29"/>
      <c r="J69" s="29"/>
      <c r="K69" s="29"/>
      <c r="L69" s="41"/>
      <c r="M69" s="28"/>
      <c r="N69" s="87"/>
      <c r="O69" s="87"/>
      <c r="P69" s="35"/>
      <c r="Q69" s="35"/>
      <c r="Z69" s="88"/>
    </row>
    <row r="70" spans="1:26" ht="15.75" x14ac:dyDescent="0.25">
      <c r="A70" s="34">
        <v>44</v>
      </c>
      <c r="B70" s="47" t="s">
        <v>122</v>
      </c>
      <c r="C70" s="53" t="s">
        <v>54</v>
      </c>
      <c r="D70" s="49">
        <v>3596.5</v>
      </c>
      <c r="E70" s="51">
        <f>SUM(F70:O70)</f>
        <v>42.099999999999994</v>
      </c>
      <c r="F70" s="131">
        <v>7.98</v>
      </c>
      <c r="G70" s="126"/>
      <c r="H70" s="131">
        <v>9.57</v>
      </c>
      <c r="I70" s="126"/>
      <c r="J70" s="131">
        <v>20.66</v>
      </c>
      <c r="K70" s="126"/>
      <c r="L70" s="130">
        <v>1.55</v>
      </c>
      <c r="M70" s="128"/>
      <c r="N70" s="54">
        <v>1.43</v>
      </c>
      <c r="O70" s="54">
        <v>0.91</v>
      </c>
      <c r="P70" s="49">
        <f>D70*E70</f>
        <v>151412.64999999997</v>
      </c>
      <c r="Q70" s="49">
        <f>P70*12</f>
        <v>1816951.7999999996</v>
      </c>
      <c r="Z70" s="88"/>
    </row>
    <row r="71" spans="1:26" ht="15.75" x14ac:dyDescent="0.25">
      <c r="A71" s="34"/>
      <c r="B71" s="89" t="s">
        <v>128</v>
      </c>
      <c r="C71" s="90"/>
      <c r="D71" s="3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36"/>
      <c r="Q71" s="36"/>
    </row>
    <row r="72" spans="1:26" ht="15.75" x14ac:dyDescent="0.25">
      <c r="A72" s="58">
        <v>45</v>
      </c>
      <c r="B72" s="59" t="s">
        <v>122</v>
      </c>
      <c r="C72" s="48" t="s">
        <v>83</v>
      </c>
      <c r="D72" s="49">
        <v>829.5</v>
      </c>
      <c r="E72" s="50">
        <f>SUM(F72:O72)</f>
        <v>39.589999999999996</v>
      </c>
      <c r="F72" s="130">
        <v>9</v>
      </c>
      <c r="G72" s="126"/>
      <c r="H72" s="130">
        <v>7.46</v>
      </c>
      <c r="I72" s="126"/>
      <c r="J72" s="130">
        <v>21.58</v>
      </c>
      <c r="K72" s="126"/>
      <c r="L72" s="130">
        <v>1.55</v>
      </c>
      <c r="M72" s="128"/>
      <c r="N72" s="51"/>
      <c r="O72" s="51"/>
      <c r="P72" s="49">
        <f t="shared" ref="P72" si="12">D72*E72</f>
        <v>32839.904999999999</v>
      </c>
      <c r="Q72" s="49">
        <f t="shared" ref="Q72" si="13">P72*12</f>
        <v>394078.86</v>
      </c>
      <c r="R72" s="16">
        <v>10.48</v>
      </c>
      <c r="S72" s="16">
        <v>1.43</v>
      </c>
      <c r="T72" s="16">
        <v>0.91</v>
      </c>
      <c r="U72" s="18">
        <f t="shared" ref="U72" si="14">I72*J72</f>
        <v>0</v>
      </c>
      <c r="V72" s="18">
        <f t="shared" ref="V72" si="15">U72*12</f>
        <v>0</v>
      </c>
      <c r="W72" s="5"/>
      <c r="X72" s="5"/>
      <c r="Y72" s="5"/>
      <c r="Z72" s="2" t="s">
        <v>125</v>
      </c>
    </row>
    <row r="73" spans="1:26" ht="15.75" x14ac:dyDescent="0.25">
      <c r="A73" s="58"/>
      <c r="B73" s="60" t="s">
        <v>129</v>
      </c>
      <c r="C73" s="48"/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1"/>
      <c r="Q73" s="61"/>
      <c r="R73" s="5"/>
      <c r="S73" s="5"/>
      <c r="T73" s="5"/>
      <c r="U73" s="37"/>
      <c r="V73" s="5"/>
      <c r="W73" s="5"/>
      <c r="X73" s="5"/>
      <c r="Y73" s="5"/>
      <c r="Z73" s="5"/>
    </row>
    <row r="74" spans="1:26" ht="15.75" x14ac:dyDescent="0.25">
      <c r="A74" s="58">
        <v>46</v>
      </c>
      <c r="B74" s="48" t="s">
        <v>122</v>
      </c>
      <c r="C74" s="48" t="s">
        <v>86</v>
      </c>
      <c r="D74" s="49">
        <v>1255.6500000000001</v>
      </c>
      <c r="E74" s="50">
        <f t="shared" ref="E74" si="16">SUM(F74:O74)</f>
        <v>40.199999999999996</v>
      </c>
      <c r="F74" s="130">
        <v>7.56</v>
      </c>
      <c r="G74" s="126"/>
      <c r="H74" s="130">
        <v>8.3000000000000007</v>
      </c>
      <c r="I74" s="126"/>
      <c r="J74" s="130">
        <v>21.36</v>
      </c>
      <c r="K74" s="126"/>
      <c r="L74" s="130">
        <v>1.55</v>
      </c>
      <c r="M74" s="128"/>
      <c r="N74" s="51">
        <v>1.43</v>
      </c>
      <c r="O74" s="51">
        <v>0</v>
      </c>
      <c r="P74" s="49">
        <f t="shared" ref="P74" si="17">D74*E74</f>
        <v>50477.13</v>
      </c>
      <c r="Q74" s="49">
        <f t="shared" ref="Q74" si="18">P74*12</f>
        <v>605725.55999999994</v>
      </c>
      <c r="R74" s="5"/>
      <c r="S74" s="5"/>
      <c r="T74" s="5"/>
      <c r="U74" s="37"/>
      <c r="V74" s="5"/>
      <c r="W74" s="5"/>
      <c r="X74" s="5"/>
      <c r="Y74" s="5"/>
      <c r="Z74" s="38" t="s">
        <v>125</v>
      </c>
    </row>
    <row r="75" spans="1:26" ht="15.75" x14ac:dyDescent="0.25">
      <c r="A75" s="34"/>
      <c r="B75" s="68" t="s">
        <v>131</v>
      </c>
      <c r="C75" s="53"/>
      <c r="D75" s="3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36"/>
      <c r="Q75" s="36"/>
      <c r="Z75" s="39"/>
    </row>
    <row r="76" spans="1:26" ht="15.75" x14ac:dyDescent="0.25">
      <c r="A76" s="34">
        <v>47</v>
      </c>
      <c r="B76" s="47" t="s">
        <v>122</v>
      </c>
      <c r="C76" s="47" t="s">
        <v>69</v>
      </c>
      <c r="D76" s="49">
        <v>3445</v>
      </c>
      <c r="E76" s="50">
        <f t="shared" ref="E76:E78" si="19">SUM(F76:O76)</f>
        <v>51.599999999999994</v>
      </c>
      <c r="F76" s="131">
        <v>6.29</v>
      </c>
      <c r="G76" s="126"/>
      <c r="H76" s="131">
        <v>20.239999999999998</v>
      </c>
      <c r="I76" s="126"/>
      <c r="J76" s="131">
        <v>22.61</v>
      </c>
      <c r="K76" s="126"/>
      <c r="L76" s="141">
        <v>1.55</v>
      </c>
      <c r="M76" s="128"/>
      <c r="N76" s="51">
        <v>0</v>
      </c>
      <c r="O76" s="51">
        <v>0.91</v>
      </c>
      <c r="P76" s="49">
        <f>D76*E76</f>
        <v>177761.99999999997</v>
      </c>
      <c r="Q76" s="49">
        <f t="shared" ref="Q76:Q78" si="20">P76*12</f>
        <v>2133143.9999999995</v>
      </c>
      <c r="R76" s="23">
        <v>10.48</v>
      </c>
      <c r="S76" s="16">
        <v>1.43</v>
      </c>
      <c r="T76" s="16">
        <v>0.91</v>
      </c>
      <c r="U76" s="18">
        <f t="shared" ref="U76:U78" si="21">I76*J76</f>
        <v>0</v>
      </c>
      <c r="V76" s="18">
        <f t="shared" ref="V76:V78" si="22">U76*12</f>
        <v>0</v>
      </c>
      <c r="Z76" s="40" t="s">
        <v>123</v>
      </c>
    </row>
    <row r="77" spans="1:26" ht="15.75" x14ac:dyDescent="0.25">
      <c r="A77" s="34">
        <v>48</v>
      </c>
      <c r="B77" s="47" t="s">
        <v>122</v>
      </c>
      <c r="C77" s="47" t="s">
        <v>197</v>
      </c>
      <c r="D77" s="49">
        <v>3399.6</v>
      </c>
      <c r="E77" s="117">
        <f t="shared" si="19"/>
        <v>51.599999999999994</v>
      </c>
      <c r="F77" s="131">
        <v>6.29</v>
      </c>
      <c r="G77" s="126"/>
      <c r="H77" s="131">
        <v>20.239999999999998</v>
      </c>
      <c r="I77" s="126"/>
      <c r="J77" s="131">
        <v>22.61</v>
      </c>
      <c r="K77" s="126"/>
      <c r="L77" s="141">
        <v>1.55</v>
      </c>
      <c r="M77" s="128"/>
      <c r="N77" s="51">
        <v>0</v>
      </c>
      <c r="O77" s="51">
        <v>0.91</v>
      </c>
      <c r="P77" s="49">
        <f t="shared" ref="P77" si="23">D77*E77</f>
        <v>175419.36</v>
      </c>
      <c r="Q77" s="49">
        <f t="shared" ref="Q77" si="24">P77*12</f>
        <v>2105032.3199999998</v>
      </c>
      <c r="R77" s="23"/>
      <c r="S77" s="16"/>
      <c r="T77" s="16"/>
      <c r="U77" s="18"/>
      <c r="V77" s="18"/>
      <c r="Z77" s="40"/>
    </row>
    <row r="78" spans="1:26" ht="15.75" x14ac:dyDescent="0.25">
      <c r="A78" s="34">
        <v>49</v>
      </c>
      <c r="B78" s="47" t="s">
        <v>122</v>
      </c>
      <c r="C78" s="66" t="s">
        <v>115</v>
      </c>
      <c r="D78" s="74">
        <v>5910.6</v>
      </c>
      <c r="E78" s="50">
        <f t="shared" si="19"/>
        <v>51.599999999999994</v>
      </c>
      <c r="F78" s="131">
        <v>6.29</v>
      </c>
      <c r="G78" s="126"/>
      <c r="H78" s="131">
        <v>20.239999999999998</v>
      </c>
      <c r="I78" s="126"/>
      <c r="J78" s="131">
        <v>22.61</v>
      </c>
      <c r="K78" s="126"/>
      <c r="L78" s="141">
        <v>1.55</v>
      </c>
      <c r="M78" s="128"/>
      <c r="N78" s="51">
        <v>0</v>
      </c>
      <c r="O78" s="51">
        <v>0.91</v>
      </c>
      <c r="P78" s="49">
        <f t="shared" ref="P76:P78" si="25">D78*E78</f>
        <v>304986.95999999996</v>
      </c>
      <c r="Q78" s="49">
        <f t="shared" si="20"/>
        <v>3659843.5199999996</v>
      </c>
      <c r="R78" s="23">
        <v>10.48</v>
      </c>
      <c r="S78" s="16">
        <v>1.43</v>
      </c>
      <c r="T78" s="16">
        <v>0.91</v>
      </c>
      <c r="U78" s="18">
        <f t="shared" si="21"/>
        <v>0</v>
      </c>
      <c r="V78" s="18">
        <f t="shared" si="22"/>
        <v>0</v>
      </c>
      <c r="Z78" s="40" t="s">
        <v>123</v>
      </c>
    </row>
    <row r="79" spans="1:26" ht="15.75" x14ac:dyDescent="0.25">
      <c r="A79" s="34"/>
      <c r="B79" s="68" t="s">
        <v>132</v>
      </c>
      <c r="C79" s="47"/>
      <c r="D79" s="36"/>
      <c r="E79" s="57"/>
      <c r="F79" s="57"/>
      <c r="G79" s="57"/>
      <c r="H79" s="57"/>
      <c r="I79" s="57"/>
      <c r="J79" s="57"/>
      <c r="K79" s="57"/>
      <c r="L79" s="62"/>
      <c r="M79" s="62"/>
      <c r="N79" s="57"/>
      <c r="O79" s="57"/>
      <c r="P79" s="36"/>
      <c r="Q79" s="36"/>
      <c r="Z79" s="39"/>
    </row>
    <row r="80" spans="1:26" ht="15.75" x14ac:dyDescent="0.25">
      <c r="A80" s="34">
        <v>50</v>
      </c>
      <c r="B80" s="47" t="s">
        <v>122</v>
      </c>
      <c r="C80" s="47" t="s">
        <v>70</v>
      </c>
      <c r="D80" s="51">
        <v>2666.5</v>
      </c>
      <c r="E80" s="50">
        <f t="shared" ref="E80:E84" si="26">SUM(F80:O80)</f>
        <v>40.199999999999996</v>
      </c>
      <c r="F80" s="131">
        <v>7.56</v>
      </c>
      <c r="G80" s="126"/>
      <c r="H80" s="131">
        <v>8.3000000000000007</v>
      </c>
      <c r="I80" s="126"/>
      <c r="J80" s="131">
        <v>21.36</v>
      </c>
      <c r="K80" s="126"/>
      <c r="L80" s="130">
        <v>1.55</v>
      </c>
      <c r="M80" s="128"/>
      <c r="N80" s="51">
        <v>1.43</v>
      </c>
      <c r="O80" s="51">
        <v>0</v>
      </c>
      <c r="P80" s="49">
        <f t="shared" ref="P80:P84" si="27">D80*E80</f>
        <v>107193.29999999999</v>
      </c>
      <c r="Q80" s="49">
        <f t="shared" ref="Q80:Q84" si="28">P80*12</f>
        <v>1286319.5999999999</v>
      </c>
      <c r="Z80" s="40" t="s">
        <v>11</v>
      </c>
    </row>
    <row r="81" spans="1:26" ht="15.75" x14ac:dyDescent="0.25">
      <c r="A81" s="34">
        <v>51</v>
      </c>
      <c r="B81" s="47" t="s">
        <v>122</v>
      </c>
      <c r="C81" s="47" t="s">
        <v>71</v>
      </c>
      <c r="D81" s="51">
        <v>2515.9</v>
      </c>
      <c r="E81" s="50">
        <f t="shared" si="26"/>
        <v>40.199999999999996</v>
      </c>
      <c r="F81" s="131">
        <v>7.56</v>
      </c>
      <c r="G81" s="126"/>
      <c r="H81" s="131">
        <v>8.3000000000000007</v>
      </c>
      <c r="I81" s="126"/>
      <c r="J81" s="131">
        <v>21.36</v>
      </c>
      <c r="K81" s="126"/>
      <c r="L81" s="130">
        <v>1.55</v>
      </c>
      <c r="M81" s="128"/>
      <c r="N81" s="51">
        <v>1.43</v>
      </c>
      <c r="O81" s="51">
        <v>0</v>
      </c>
      <c r="P81" s="49">
        <f t="shared" si="27"/>
        <v>101139.18</v>
      </c>
      <c r="Q81" s="49">
        <f t="shared" si="28"/>
        <v>1213670.1599999999</v>
      </c>
      <c r="Z81" s="40" t="s">
        <v>11</v>
      </c>
    </row>
    <row r="82" spans="1:26" ht="15.75" x14ac:dyDescent="0.25">
      <c r="A82" s="34">
        <v>52</v>
      </c>
      <c r="B82" s="47" t="s">
        <v>122</v>
      </c>
      <c r="C82" s="47" t="s">
        <v>72</v>
      </c>
      <c r="D82" s="51">
        <v>2890.5</v>
      </c>
      <c r="E82" s="50">
        <f t="shared" si="26"/>
        <v>40.199999999999996</v>
      </c>
      <c r="F82" s="131">
        <v>7.56</v>
      </c>
      <c r="G82" s="126"/>
      <c r="H82" s="131">
        <v>8.3000000000000007</v>
      </c>
      <c r="I82" s="126"/>
      <c r="J82" s="131">
        <v>21.36</v>
      </c>
      <c r="K82" s="126"/>
      <c r="L82" s="130">
        <v>1.55</v>
      </c>
      <c r="M82" s="128"/>
      <c r="N82" s="51">
        <v>1.43</v>
      </c>
      <c r="O82" s="51">
        <v>0</v>
      </c>
      <c r="P82" s="49">
        <f t="shared" si="27"/>
        <v>116198.09999999999</v>
      </c>
      <c r="Q82" s="49">
        <f t="shared" si="28"/>
        <v>1394377.2</v>
      </c>
      <c r="Z82" s="40" t="s">
        <v>11</v>
      </c>
    </row>
    <row r="83" spans="1:26" ht="15.75" x14ac:dyDescent="0.25">
      <c r="A83" s="34">
        <v>53</v>
      </c>
      <c r="B83" s="47" t="s">
        <v>122</v>
      </c>
      <c r="C83" s="47" t="s">
        <v>74</v>
      </c>
      <c r="D83" s="51">
        <v>4323.08</v>
      </c>
      <c r="E83" s="50">
        <f t="shared" si="26"/>
        <v>40.199999999999996</v>
      </c>
      <c r="F83" s="131">
        <v>7.56</v>
      </c>
      <c r="G83" s="126"/>
      <c r="H83" s="131">
        <v>8.3000000000000007</v>
      </c>
      <c r="I83" s="126"/>
      <c r="J83" s="131">
        <v>21.36</v>
      </c>
      <c r="K83" s="126"/>
      <c r="L83" s="130">
        <v>1.55</v>
      </c>
      <c r="M83" s="128"/>
      <c r="N83" s="51">
        <v>1.43</v>
      </c>
      <c r="O83" s="51">
        <v>0</v>
      </c>
      <c r="P83" s="49">
        <f t="shared" si="27"/>
        <v>173787.81599999999</v>
      </c>
      <c r="Q83" s="49">
        <f t="shared" si="28"/>
        <v>2085453.7919999999</v>
      </c>
      <c r="Z83" s="40" t="s">
        <v>11</v>
      </c>
    </row>
    <row r="84" spans="1:26" ht="15.75" x14ac:dyDescent="0.25">
      <c r="A84" s="34">
        <v>54</v>
      </c>
      <c r="B84" s="47" t="s">
        <v>122</v>
      </c>
      <c r="C84" s="47" t="s">
        <v>75</v>
      </c>
      <c r="D84" s="51">
        <v>2779.2</v>
      </c>
      <c r="E84" s="50">
        <f t="shared" si="26"/>
        <v>40.199999999999996</v>
      </c>
      <c r="F84" s="131">
        <v>7.56</v>
      </c>
      <c r="G84" s="126"/>
      <c r="H84" s="131">
        <v>8.3000000000000007</v>
      </c>
      <c r="I84" s="126"/>
      <c r="J84" s="131">
        <v>21.36</v>
      </c>
      <c r="K84" s="126"/>
      <c r="L84" s="130">
        <v>1.55</v>
      </c>
      <c r="M84" s="128"/>
      <c r="N84" s="51">
        <v>1.43</v>
      </c>
      <c r="O84" s="51">
        <v>0</v>
      </c>
      <c r="P84" s="49">
        <f t="shared" si="27"/>
        <v>111723.83999999998</v>
      </c>
      <c r="Q84" s="49">
        <f t="shared" si="28"/>
        <v>1340686.0799999998</v>
      </c>
      <c r="Z84" s="40" t="s">
        <v>11</v>
      </c>
    </row>
    <row r="85" spans="1:26" ht="15.75" x14ac:dyDescent="0.25">
      <c r="A85" s="34"/>
      <c r="B85" s="55" t="s">
        <v>133</v>
      </c>
      <c r="C85" s="75"/>
      <c r="D85" s="28"/>
      <c r="E85" s="28"/>
      <c r="F85" s="29"/>
      <c r="G85" s="29"/>
      <c r="H85" s="29"/>
      <c r="I85" s="29"/>
      <c r="J85" s="29"/>
      <c r="K85" s="29"/>
      <c r="L85" s="41"/>
      <c r="M85" s="28"/>
      <c r="N85" s="28"/>
      <c r="O85" s="28"/>
      <c r="P85" s="35"/>
      <c r="Q85" s="35"/>
      <c r="Z85" s="91"/>
    </row>
    <row r="86" spans="1:26" ht="15.75" x14ac:dyDescent="0.25">
      <c r="A86" s="34">
        <v>55</v>
      </c>
      <c r="B86" s="47" t="s">
        <v>122</v>
      </c>
      <c r="C86" s="47" t="s">
        <v>73</v>
      </c>
      <c r="D86" s="51">
        <v>928.6</v>
      </c>
      <c r="E86" s="51">
        <f>SUM(F86:O86)</f>
        <v>41.19</v>
      </c>
      <c r="F86" s="131">
        <v>7.98</v>
      </c>
      <c r="G86" s="126"/>
      <c r="H86" s="131">
        <v>9.57</v>
      </c>
      <c r="I86" s="126"/>
      <c r="J86" s="131">
        <v>20.66</v>
      </c>
      <c r="K86" s="126"/>
      <c r="L86" s="130">
        <v>1.55</v>
      </c>
      <c r="M86" s="128"/>
      <c r="N86" s="51">
        <v>1.43</v>
      </c>
      <c r="O86" s="51">
        <v>0</v>
      </c>
      <c r="P86" s="49">
        <f>D86*E86</f>
        <v>38249.034</v>
      </c>
      <c r="Q86" s="49">
        <f>P86*12</f>
        <v>458988.408</v>
      </c>
      <c r="Z86" s="91"/>
    </row>
    <row r="87" spans="1:26" ht="15.75" x14ac:dyDescent="0.25">
      <c r="A87" s="34"/>
      <c r="B87" s="93" t="s">
        <v>134</v>
      </c>
      <c r="C87" s="45"/>
      <c r="D87" s="36"/>
      <c r="E87" s="57"/>
      <c r="F87" s="57"/>
      <c r="G87" s="57"/>
      <c r="H87" s="57"/>
      <c r="I87" s="57"/>
      <c r="J87" s="57"/>
      <c r="K87" s="57"/>
      <c r="L87" s="62"/>
      <c r="M87" s="62"/>
      <c r="N87" s="57"/>
      <c r="O87" s="57"/>
      <c r="P87" s="36"/>
      <c r="Q87" s="36"/>
      <c r="Z87" s="39"/>
    </row>
    <row r="88" spans="1:26" ht="15.75" x14ac:dyDescent="0.25">
      <c r="A88" s="34">
        <v>56</v>
      </c>
      <c r="B88" s="47" t="s">
        <v>122</v>
      </c>
      <c r="C88" s="47" t="s">
        <v>76</v>
      </c>
      <c r="D88" s="51">
        <v>3726.5</v>
      </c>
      <c r="E88" s="50">
        <f t="shared" ref="E88:E94" si="29">SUM(F88:O88)</f>
        <v>41.109999999999992</v>
      </c>
      <c r="F88" s="131">
        <v>7.56</v>
      </c>
      <c r="G88" s="126"/>
      <c r="H88" s="131">
        <v>8.3000000000000007</v>
      </c>
      <c r="I88" s="126"/>
      <c r="J88" s="131">
        <v>21.36</v>
      </c>
      <c r="K88" s="126"/>
      <c r="L88" s="130">
        <v>1.55</v>
      </c>
      <c r="M88" s="128"/>
      <c r="N88" s="54">
        <v>1.43</v>
      </c>
      <c r="O88" s="54">
        <v>0.91</v>
      </c>
      <c r="P88" s="49">
        <f t="shared" ref="P88:P94" si="30">D88*E88</f>
        <v>153196.41499999998</v>
      </c>
      <c r="Q88" s="49">
        <f t="shared" ref="Q88:Q94" si="31">P88*12</f>
        <v>1838356.9799999997</v>
      </c>
      <c r="Z88" s="40" t="s">
        <v>130</v>
      </c>
    </row>
    <row r="89" spans="1:26" ht="15.75" x14ac:dyDescent="0.25">
      <c r="A89" s="34">
        <v>57</v>
      </c>
      <c r="B89" s="47" t="s">
        <v>122</v>
      </c>
      <c r="C89" s="47" t="s">
        <v>77</v>
      </c>
      <c r="D89" s="51">
        <v>3720.6</v>
      </c>
      <c r="E89" s="50">
        <f t="shared" si="29"/>
        <v>41.109999999999992</v>
      </c>
      <c r="F89" s="131">
        <v>7.56</v>
      </c>
      <c r="G89" s="126"/>
      <c r="H89" s="131">
        <v>8.3000000000000007</v>
      </c>
      <c r="I89" s="126"/>
      <c r="J89" s="131">
        <v>21.36</v>
      </c>
      <c r="K89" s="126"/>
      <c r="L89" s="130">
        <v>1.55</v>
      </c>
      <c r="M89" s="128"/>
      <c r="N89" s="54">
        <v>1.43</v>
      </c>
      <c r="O89" s="54">
        <v>0.91</v>
      </c>
      <c r="P89" s="49">
        <f t="shared" si="30"/>
        <v>152953.86599999998</v>
      </c>
      <c r="Q89" s="49">
        <f t="shared" si="31"/>
        <v>1835446.3919999998</v>
      </c>
      <c r="Z89" s="40" t="s">
        <v>130</v>
      </c>
    </row>
    <row r="90" spans="1:26" ht="15.75" x14ac:dyDescent="0.25">
      <c r="A90" s="34">
        <v>58</v>
      </c>
      <c r="B90" s="47" t="s">
        <v>122</v>
      </c>
      <c r="C90" s="47" t="s">
        <v>78</v>
      </c>
      <c r="D90" s="51">
        <v>3717.3</v>
      </c>
      <c r="E90" s="50">
        <f t="shared" si="29"/>
        <v>41.109999999999992</v>
      </c>
      <c r="F90" s="131">
        <v>7.56</v>
      </c>
      <c r="G90" s="126"/>
      <c r="H90" s="131">
        <v>8.3000000000000007</v>
      </c>
      <c r="I90" s="126"/>
      <c r="J90" s="131">
        <v>21.36</v>
      </c>
      <c r="K90" s="126"/>
      <c r="L90" s="130">
        <v>1.55</v>
      </c>
      <c r="M90" s="128"/>
      <c r="N90" s="54">
        <v>1.43</v>
      </c>
      <c r="O90" s="54">
        <v>0.91</v>
      </c>
      <c r="P90" s="49">
        <f t="shared" si="30"/>
        <v>152818.20299999998</v>
      </c>
      <c r="Q90" s="49">
        <f t="shared" si="31"/>
        <v>1833818.4359999998</v>
      </c>
      <c r="Z90" s="40" t="s">
        <v>130</v>
      </c>
    </row>
    <row r="91" spans="1:26" ht="15.75" x14ac:dyDescent="0.25">
      <c r="A91" s="34">
        <v>59</v>
      </c>
      <c r="B91" s="47" t="s">
        <v>122</v>
      </c>
      <c r="C91" s="47" t="s">
        <v>79</v>
      </c>
      <c r="D91" s="51">
        <v>4725.6000000000004</v>
      </c>
      <c r="E91" s="50">
        <f t="shared" si="29"/>
        <v>41.109999999999992</v>
      </c>
      <c r="F91" s="131">
        <v>7.56</v>
      </c>
      <c r="G91" s="126"/>
      <c r="H91" s="131">
        <v>8.3000000000000007</v>
      </c>
      <c r="I91" s="126"/>
      <c r="J91" s="131">
        <v>21.36</v>
      </c>
      <c r="K91" s="126"/>
      <c r="L91" s="130">
        <v>1.55</v>
      </c>
      <c r="M91" s="128"/>
      <c r="N91" s="54">
        <v>1.43</v>
      </c>
      <c r="O91" s="54">
        <v>0.91</v>
      </c>
      <c r="P91" s="49">
        <f t="shared" si="30"/>
        <v>194269.41599999997</v>
      </c>
      <c r="Q91" s="49">
        <f t="shared" si="31"/>
        <v>2331232.9919999996</v>
      </c>
      <c r="Z91" s="40" t="s">
        <v>130</v>
      </c>
    </row>
    <row r="92" spans="1:26" ht="15.75" x14ac:dyDescent="0.25">
      <c r="A92" s="34"/>
      <c r="B92" s="92" t="s">
        <v>135</v>
      </c>
      <c r="C92" s="47"/>
      <c r="D92" s="51"/>
      <c r="E92" s="50"/>
      <c r="F92" s="131"/>
      <c r="G92" s="126"/>
      <c r="H92" s="131"/>
      <c r="I92" s="126"/>
      <c r="J92" s="131"/>
      <c r="K92" s="126"/>
      <c r="L92" s="130"/>
      <c r="M92" s="128"/>
      <c r="N92" s="54"/>
      <c r="O92" s="54"/>
      <c r="P92" s="49"/>
      <c r="Q92" s="49"/>
      <c r="Z92" s="40"/>
    </row>
    <row r="93" spans="1:26" ht="15.75" x14ac:dyDescent="0.25">
      <c r="A93" s="34">
        <v>60</v>
      </c>
      <c r="B93" s="47" t="s">
        <v>122</v>
      </c>
      <c r="C93" s="47" t="s">
        <v>80</v>
      </c>
      <c r="D93" s="51">
        <v>3470</v>
      </c>
      <c r="E93" s="50">
        <f t="shared" si="29"/>
        <v>52.169999999999995</v>
      </c>
      <c r="F93" s="131">
        <v>7.25</v>
      </c>
      <c r="G93" s="126"/>
      <c r="H93" s="131">
        <v>19.899999999999999</v>
      </c>
      <c r="I93" s="126"/>
      <c r="J93" s="131">
        <v>21.13</v>
      </c>
      <c r="K93" s="126"/>
      <c r="L93" s="130">
        <v>1.55</v>
      </c>
      <c r="M93" s="128"/>
      <c r="N93" s="54">
        <v>1.43</v>
      </c>
      <c r="O93" s="54">
        <v>0.91</v>
      </c>
      <c r="P93" s="49">
        <f t="shared" si="30"/>
        <v>181029.9</v>
      </c>
      <c r="Q93" s="49">
        <f t="shared" si="31"/>
        <v>2172358.7999999998</v>
      </c>
      <c r="Z93" s="40" t="s">
        <v>130</v>
      </c>
    </row>
    <row r="94" spans="1:26" ht="15.75" x14ac:dyDescent="0.25">
      <c r="A94" s="34">
        <v>61</v>
      </c>
      <c r="B94" s="47" t="s">
        <v>122</v>
      </c>
      <c r="C94" s="53" t="s">
        <v>81</v>
      </c>
      <c r="D94" s="54">
        <v>3167.8</v>
      </c>
      <c r="E94" s="50">
        <f t="shared" si="29"/>
        <v>52.169999999999995</v>
      </c>
      <c r="F94" s="131">
        <v>7.25</v>
      </c>
      <c r="G94" s="126"/>
      <c r="H94" s="131">
        <v>19.899999999999999</v>
      </c>
      <c r="I94" s="126"/>
      <c r="J94" s="131">
        <v>21.13</v>
      </c>
      <c r="K94" s="126"/>
      <c r="L94" s="130">
        <v>1.55</v>
      </c>
      <c r="M94" s="128"/>
      <c r="N94" s="54">
        <v>1.43</v>
      </c>
      <c r="O94" s="54">
        <v>0.91</v>
      </c>
      <c r="P94" s="49">
        <f t="shared" si="30"/>
        <v>165264.12599999999</v>
      </c>
      <c r="Q94" s="49">
        <f t="shared" si="31"/>
        <v>1983169.5119999999</v>
      </c>
      <c r="Z94" s="40" t="s">
        <v>130</v>
      </c>
    </row>
    <row r="95" spans="1:26" ht="15.75" x14ac:dyDescent="0.25">
      <c r="A95" s="34"/>
      <c r="B95" s="63" t="s">
        <v>168</v>
      </c>
      <c r="C95" s="58"/>
      <c r="D95" s="36"/>
      <c r="E95" s="57"/>
      <c r="F95" s="57"/>
      <c r="G95" s="57"/>
      <c r="H95" s="57"/>
      <c r="I95" s="57"/>
      <c r="J95" s="57"/>
      <c r="K95" s="57"/>
      <c r="L95" s="62"/>
      <c r="M95" s="62"/>
      <c r="N95" s="57"/>
      <c r="O95" s="57"/>
      <c r="P95" s="36"/>
      <c r="Q95" s="36"/>
    </row>
    <row r="96" spans="1:26" ht="15.75" x14ac:dyDescent="0.25">
      <c r="A96" s="34">
        <v>62</v>
      </c>
      <c r="B96" s="47" t="s">
        <v>122</v>
      </c>
      <c r="C96" s="48" t="s">
        <v>82</v>
      </c>
      <c r="D96" s="51">
        <v>661.78</v>
      </c>
      <c r="E96" s="50">
        <f t="shared" ref="E96:E98" si="32">SUM(F96:O96)</f>
        <v>41.37</v>
      </c>
      <c r="F96" s="131">
        <v>9</v>
      </c>
      <c r="G96" s="126"/>
      <c r="H96" s="131">
        <v>7.81</v>
      </c>
      <c r="I96" s="126"/>
      <c r="J96" s="131">
        <v>21.58</v>
      </c>
      <c r="K96" s="126"/>
      <c r="L96" s="130">
        <v>1.55</v>
      </c>
      <c r="M96" s="128"/>
      <c r="N96" s="54">
        <v>1.43</v>
      </c>
      <c r="O96" s="51">
        <v>0</v>
      </c>
      <c r="P96" s="49">
        <f t="shared" ref="P96:P98" si="33">D96*E96</f>
        <v>27377.838599999995</v>
      </c>
      <c r="Q96" s="49">
        <f t="shared" ref="Q96:Q98" si="34">P96*12</f>
        <v>328534.06319999998</v>
      </c>
      <c r="Z96" s="40" t="s">
        <v>130</v>
      </c>
    </row>
    <row r="97" spans="1:26" ht="15.75" x14ac:dyDescent="0.25">
      <c r="A97" s="34">
        <v>63</v>
      </c>
      <c r="B97" s="47" t="s">
        <v>122</v>
      </c>
      <c r="C97" s="48" t="s">
        <v>84</v>
      </c>
      <c r="D97" s="51">
        <v>779.4</v>
      </c>
      <c r="E97" s="50">
        <f t="shared" si="32"/>
        <v>41.37</v>
      </c>
      <c r="F97" s="131">
        <v>9</v>
      </c>
      <c r="G97" s="126"/>
      <c r="H97" s="131">
        <v>7.81</v>
      </c>
      <c r="I97" s="126"/>
      <c r="J97" s="131">
        <v>21.58</v>
      </c>
      <c r="K97" s="126"/>
      <c r="L97" s="130">
        <v>1.55</v>
      </c>
      <c r="M97" s="128"/>
      <c r="N97" s="54">
        <v>1.43</v>
      </c>
      <c r="O97" s="51">
        <v>0</v>
      </c>
      <c r="P97" s="49">
        <f t="shared" si="33"/>
        <v>32243.777999999998</v>
      </c>
      <c r="Q97" s="49">
        <f t="shared" si="34"/>
        <v>386925.33600000001</v>
      </c>
      <c r="Z97" s="40" t="s">
        <v>130</v>
      </c>
    </row>
    <row r="98" spans="1:26" ht="15.75" x14ac:dyDescent="0.25">
      <c r="A98" s="34">
        <v>64</v>
      </c>
      <c r="B98" s="47" t="s">
        <v>122</v>
      </c>
      <c r="C98" s="48" t="s">
        <v>85</v>
      </c>
      <c r="D98" s="51">
        <v>806.51</v>
      </c>
      <c r="E98" s="50">
        <f t="shared" si="32"/>
        <v>41.37</v>
      </c>
      <c r="F98" s="131">
        <v>9</v>
      </c>
      <c r="G98" s="126"/>
      <c r="H98" s="131">
        <v>7.81</v>
      </c>
      <c r="I98" s="126"/>
      <c r="J98" s="131">
        <v>21.58</v>
      </c>
      <c r="K98" s="126"/>
      <c r="L98" s="130">
        <v>1.55</v>
      </c>
      <c r="M98" s="128"/>
      <c r="N98" s="54">
        <v>1.43</v>
      </c>
      <c r="O98" s="51">
        <v>0</v>
      </c>
      <c r="P98" s="49">
        <f t="shared" si="33"/>
        <v>33365.318699999996</v>
      </c>
      <c r="Q98" s="49">
        <f t="shared" si="34"/>
        <v>400383.82439999992</v>
      </c>
      <c r="Z98" s="40" t="s">
        <v>130</v>
      </c>
    </row>
    <row r="99" spans="1:26" ht="15.75" x14ac:dyDescent="0.25">
      <c r="A99" s="34"/>
      <c r="B99" s="63" t="s">
        <v>145</v>
      </c>
      <c r="C99" s="58"/>
      <c r="D99" s="36"/>
      <c r="E99" s="57"/>
      <c r="F99" s="57"/>
      <c r="G99" s="57"/>
      <c r="H99" s="57"/>
      <c r="I99" s="57"/>
      <c r="J99" s="57"/>
      <c r="K99" s="57"/>
      <c r="L99" s="62"/>
      <c r="M99" s="62"/>
      <c r="N99" s="64"/>
      <c r="O99" s="57"/>
      <c r="P99" s="36"/>
      <c r="Q99" s="36"/>
      <c r="Z99" s="7"/>
    </row>
    <row r="100" spans="1:26" ht="15.75" x14ac:dyDescent="0.25">
      <c r="A100" s="34">
        <v>65</v>
      </c>
      <c r="B100" s="47" t="s">
        <v>122</v>
      </c>
      <c r="C100" s="47" t="s">
        <v>87</v>
      </c>
      <c r="D100" s="51">
        <v>3142.9</v>
      </c>
      <c r="E100" s="50">
        <f t="shared" ref="E100:E108" si="35">SUM(F100:O100)</f>
        <v>40.199999999999996</v>
      </c>
      <c r="F100" s="131">
        <v>7.56</v>
      </c>
      <c r="G100" s="126"/>
      <c r="H100" s="131">
        <v>8.3000000000000007</v>
      </c>
      <c r="I100" s="126"/>
      <c r="J100" s="131">
        <v>21.36</v>
      </c>
      <c r="K100" s="126"/>
      <c r="L100" s="130">
        <v>1.55</v>
      </c>
      <c r="M100" s="128"/>
      <c r="N100" s="54">
        <v>1.43</v>
      </c>
      <c r="O100" s="51">
        <v>0</v>
      </c>
      <c r="P100" s="49">
        <f t="shared" ref="P100:P108" si="36">D100*E100</f>
        <v>126344.57999999999</v>
      </c>
      <c r="Q100" s="49">
        <f t="shared" ref="Q100:Q108" si="37">P100*12</f>
        <v>1516134.96</v>
      </c>
      <c r="Z100" s="40" t="s">
        <v>123</v>
      </c>
    </row>
    <row r="101" spans="1:26" ht="15.75" x14ac:dyDescent="0.25">
      <c r="A101" s="34">
        <v>66</v>
      </c>
      <c r="B101" s="47" t="s">
        <v>122</v>
      </c>
      <c r="C101" s="47" t="s">
        <v>88</v>
      </c>
      <c r="D101" s="51">
        <v>3219.13</v>
      </c>
      <c r="E101" s="50">
        <f t="shared" si="35"/>
        <v>40.199999999999996</v>
      </c>
      <c r="F101" s="131">
        <v>7.56</v>
      </c>
      <c r="G101" s="126"/>
      <c r="H101" s="131">
        <v>8.3000000000000007</v>
      </c>
      <c r="I101" s="126"/>
      <c r="J101" s="131">
        <v>21.36</v>
      </c>
      <c r="K101" s="126"/>
      <c r="L101" s="130">
        <v>1.55</v>
      </c>
      <c r="M101" s="128"/>
      <c r="N101" s="54">
        <v>1.43</v>
      </c>
      <c r="O101" s="51">
        <v>0</v>
      </c>
      <c r="P101" s="49">
        <f t="shared" si="36"/>
        <v>129409.02599999998</v>
      </c>
      <c r="Q101" s="49">
        <f t="shared" si="37"/>
        <v>1552908.3119999999</v>
      </c>
      <c r="Z101" s="40" t="s">
        <v>123</v>
      </c>
    </row>
    <row r="102" spans="1:26" ht="15.75" x14ac:dyDescent="0.25">
      <c r="A102" s="34">
        <v>67</v>
      </c>
      <c r="B102" s="47" t="s">
        <v>122</v>
      </c>
      <c r="C102" s="47" t="s">
        <v>99</v>
      </c>
      <c r="D102" s="51">
        <v>3144.1</v>
      </c>
      <c r="E102" s="50">
        <f t="shared" si="35"/>
        <v>40.199999999999996</v>
      </c>
      <c r="F102" s="131">
        <v>7.56</v>
      </c>
      <c r="G102" s="126"/>
      <c r="H102" s="131">
        <v>8.3000000000000007</v>
      </c>
      <c r="I102" s="126"/>
      <c r="J102" s="131">
        <v>21.36</v>
      </c>
      <c r="K102" s="126"/>
      <c r="L102" s="130">
        <v>1.55</v>
      </c>
      <c r="M102" s="128"/>
      <c r="N102" s="54">
        <v>1.43</v>
      </c>
      <c r="O102" s="51">
        <v>0</v>
      </c>
      <c r="P102" s="49">
        <f t="shared" si="36"/>
        <v>126392.81999999998</v>
      </c>
      <c r="Q102" s="49">
        <f t="shared" si="37"/>
        <v>1516713.8399999999</v>
      </c>
      <c r="Z102" s="40" t="s">
        <v>123</v>
      </c>
    </row>
    <row r="103" spans="1:26" ht="15.75" x14ac:dyDescent="0.25">
      <c r="A103" s="34">
        <v>68</v>
      </c>
      <c r="B103" s="47" t="s">
        <v>122</v>
      </c>
      <c r="C103" s="47" t="s">
        <v>100</v>
      </c>
      <c r="D103" s="51">
        <v>3563.8</v>
      </c>
      <c r="E103" s="50">
        <f t="shared" si="35"/>
        <v>40.199999999999996</v>
      </c>
      <c r="F103" s="131">
        <v>7.56</v>
      </c>
      <c r="G103" s="126"/>
      <c r="H103" s="131">
        <v>8.3000000000000007</v>
      </c>
      <c r="I103" s="126"/>
      <c r="J103" s="131">
        <v>21.36</v>
      </c>
      <c r="K103" s="126"/>
      <c r="L103" s="130">
        <v>1.55</v>
      </c>
      <c r="M103" s="128"/>
      <c r="N103" s="54">
        <v>1.43</v>
      </c>
      <c r="O103" s="51">
        <v>0</v>
      </c>
      <c r="P103" s="49">
        <f t="shared" si="36"/>
        <v>143264.75999999998</v>
      </c>
      <c r="Q103" s="49">
        <f t="shared" si="37"/>
        <v>1719177.1199999996</v>
      </c>
      <c r="Z103" s="40" t="s">
        <v>123</v>
      </c>
    </row>
    <row r="104" spans="1:26" ht="15.75" x14ac:dyDescent="0.25">
      <c r="A104" s="34">
        <v>69</v>
      </c>
      <c r="B104" s="47" t="s">
        <v>122</v>
      </c>
      <c r="C104" s="47" t="s">
        <v>101</v>
      </c>
      <c r="D104" s="51">
        <v>2896.4</v>
      </c>
      <c r="E104" s="50">
        <f t="shared" si="35"/>
        <v>40.199999999999996</v>
      </c>
      <c r="F104" s="131">
        <v>7.56</v>
      </c>
      <c r="G104" s="126"/>
      <c r="H104" s="131">
        <v>8.3000000000000007</v>
      </c>
      <c r="I104" s="126"/>
      <c r="J104" s="131">
        <v>21.36</v>
      </c>
      <c r="K104" s="126"/>
      <c r="L104" s="130">
        <v>1.55</v>
      </c>
      <c r="M104" s="128"/>
      <c r="N104" s="54">
        <v>1.43</v>
      </c>
      <c r="O104" s="51">
        <v>0</v>
      </c>
      <c r="P104" s="49">
        <f t="shared" si="36"/>
        <v>116435.27999999998</v>
      </c>
      <c r="Q104" s="49">
        <f t="shared" si="37"/>
        <v>1397223.3599999999</v>
      </c>
      <c r="Z104" s="40" t="s">
        <v>123</v>
      </c>
    </row>
    <row r="105" spans="1:26" ht="15.75" x14ac:dyDescent="0.25">
      <c r="A105" s="34">
        <v>70</v>
      </c>
      <c r="B105" s="47" t="s">
        <v>122</v>
      </c>
      <c r="C105" s="47" t="s">
        <v>102</v>
      </c>
      <c r="D105" s="51">
        <v>2886.63</v>
      </c>
      <c r="E105" s="50">
        <f t="shared" si="35"/>
        <v>40.199999999999996</v>
      </c>
      <c r="F105" s="131">
        <v>7.56</v>
      </c>
      <c r="G105" s="126"/>
      <c r="H105" s="131">
        <v>8.3000000000000007</v>
      </c>
      <c r="I105" s="126"/>
      <c r="J105" s="131">
        <v>21.36</v>
      </c>
      <c r="K105" s="126"/>
      <c r="L105" s="130">
        <v>1.55</v>
      </c>
      <c r="M105" s="128"/>
      <c r="N105" s="54">
        <v>1.43</v>
      </c>
      <c r="O105" s="51">
        <v>0</v>
      </c>
      <c r="P105" s="49">
        <f t="shared" si="36"/>
        <v>116042.526</v>
      </c>
      <c r="Q105" s="49">
        <f t="shared" si="37"/>
        <v>1392510.3119999999</v>
      </c>
      <c r="Z105" s="40" t="s">
        <v>123</v>
      </c>
    </row>
    <row r="106" spans="1:26" ht="15.75" x14ac:dyDescent="0.25">
      <c r="A106" s="34">
        <v>71</v>
      </c>
      <c r="B106" s="47" t="s">
        <v>122</v>
      </c>
      <c r="C106" s="47" t="s">
        <v>103</v>
      </c>
      <c r="D106" s="51">
        <v>3643.99</v>
      </c>
      <c r="E106" s="50">
        <f t="shared" si="35"/>
        <v>40.199999999999996</v>
      </c>
      <c r="F106" s="131">
        <v>7.56</v>
      </c>
      <c r="G106" s="126"/>
      <c r="H106" s="131">
        <v>8.3000000000000007</v>
      </c>
      <c r="I106" s="126"/>
      <c r="J106" s="131">
        <v>21.36</v>
      </c>
      <c r="K106" s="126"/>
      <c r="L106" s="130">
        <v>1.55</v>
      </c>
      <c r="M106" s="128"/>
      <c r="N106" s="54">
        <v>1.43</v>
      </c>
      <c r="O106" s="51">
        <v>0</v>
      </c>
      <c r="P106" s="49">
        <f t="shared" si="36"/>
        <v>146488.39799999999</v>
      </c>
      <c r="Q106" s="49">
        <f t="shared" si="37"/>
        <v>1757860.7759999998</v>
      </c>
      <c r="Z106" s="40" t="s">
        <v>123</v>
      </c>
    </row>
    <row r="107" spans="1:26" ht="15.75" x14ac:dyDescent="0.25">
      <c r="A107" s="34">
        <v>72</v>
      </c>
      <c r="B107" s="47" t="s">
        <v>122</v>
      </c>
      <c r="C107" s="47" t="s">
        <v>104</v>
      </c>
      <c r="D107" s="51">
        <v>3572.1</v>
      </c>
      <c r="E107" s="50">
        <f t="shared" si="35"/>
        <v>40.199999999999996</v>
      </c>
      <c r="F107" s="131">
        <v>7.56</v>
      </c>
      <c r="G107" s="126"/>
      <c r="H107" s="131">
        <v>8.3000000000000007</v>
      </c>
      <c r="I107" s="126"/>
      <c r="J107" s="131">
        <v>21.36</v>
      </c>
      <c r="K107" s="126"/>
      <c r="L107" s="130">
        <v>1.55</v>
      </c>
      <c r="M107" s="128"/>
      <c r="N107" s="54">
        <v>1.43</v>
      </c>
      <c r="O107" s="51">
        <v>0</v>
      </c>
      <c r="P107" s="49">
        <f t="shared" si="36"/>
        <v>143598.41999999998</v>
      </c>
      <c r="Q107" s="49">
        <f t="shared" si="37"/>
        <v>1723181.0399999998</v>
      </c>
      <c r="Z107" s="40" t="s">
        <v>123</v>
      </c>
    </row>
    <row r="108" spans="1:26" ht="15.75" x14ac:dyDescent="0.25">
      <c r="A108" s="34">
        <v>73</v>
      </c>
      <c r="B108" s="47" t="s">
        <v>122</v>
      </c>
      <c r="C108" s="47" t="s">
        <v>105</v>
      </c>
      <c r="D108" s="51">
        <v>2834</v>
      </c>
      <c r="E108" s="50">
        <f t="shared" si="35"/>
        <v>40.199999999999996</v>
      </c>
      <c r="F108" s="131">
        <v>7.56</v>
      </c>
      <c r="G108" s="126"/>
      <c r="H108" s="131">
        <v>8.3000000000000007</v>
      </c>
      <c r="I108" s="126"/>
      <c r="J108" s="131">
        <v>21.36</v>
      </c>
      <c r="K108" s="126"/>
      <c r="L108" s="130">
        <v>1.55</v>
      </c>
      <c r="M108" s="128"/>
      <c r="N108" s="54">
        <v>1.43</v>
      </c>
      <c r="O108" s="51">
        <v>0</v>
      </c>
      <c r="P108" s="49">
        <f t="shared" si="36"/>
        <v>113926.79999999999</v>
      </c>
      <c r="Q108" s="49">
        <f t="shared" si="37"/>
        <v>1367121.5999999999</v>
      </c>
      <c r="Z108" s="40" t="s">
        <v>123</v>
      </c>
    </row>
    <row r="109" spans="1:26" ht="15.75" x14ac:dyDescent="0.25">
      <c r="A109" s="34"/>
      <c r="B109" s="63" t="s">
        <v>149</v>
      </c>
      <c r="C109" s="58"/>
      <c r="D109" s="36"/>
      <c r="E109" s="57"/>
      <c r="F109" s="57"/>
      <c r="G109" s="57"/>
      <c r="H109" s="57"/>
      <c r="I109" s="57"/>
      <c r="J109" s="57"/>
      <c r="K109" s="57"/>
      <c r="L109" s="62"/>
      <c r="M109" s="62"/>
      <c r="N109" s="57"/>
      <c r="O109" s="57"/>
      <c r="P109" s="36"/>
      <c r="Q109" s="36"/>
      <c r="Z109" s="7"/>
    </row>
    <row r="110" spans="1:26" ht="15.75" x14ac:dyDescent="0.25">
      <c r="A110" s="34">
        <v>74</v>
      </c>
      <c r="B110" s="47" t="s">
        <v>122</v>
      </c>
      <c r="C110" s="47" t="s">
        <v>89</v>
      </c>
      <c r="D110" s="65">
        <v>2888.39</v>
      </c>
      <c r="E110" s="50">
        <f t="shared" ref="E110:E114" si="38">SUM(F110:O110)</f>
        <v>38.769999999999996</v>
      </c>
      <c r="F110" s="131">
        <v>7.56</v>
      </c>
      <c r="G110" s="126"/>
      <c r="H110" s="131">
        <v>8.3000000000000007</v>
      </c>
      <c r="I110" s="126"/>
      <c r="J110" s="131">
        <v>21.36</v>
      </c>
      <c r="K110" s="126"/>
      <c r="L110" s="130">
        <v>1.55</v>
      </c>
      <c r="M110" s="128"/>
      <c r="N110" s="51">
        <v>0</v>
      </c>
      <c r="O110" s="51">
        <v>0</v>
      </c>
      <c r="P110" s="49">
        <f t="shared" ref="P110:P114" si="39">D110*E110</f>
        <v>111982.88029999999</v>
      </c>
      <c r="Q110" s="49">
        <f t="shared" ref="Q110:Q114" si="40">P110*12</f>
        <v>1343794.5636</v>
      </c>
      <c r="Z110" s="40" t="s">
        <v>11</v>
      </c>
    </row>
    <row r="111" spans="1:26" ht="15.75" x14ac:dyDescent="0.25">
      <c r="A111" s="34">
        <v>75</v>
      </c>
      <c r="B111" s="47" t="s">
        <v>122</v>
      </c>
      <c r="C111" s="47" t="s">
        <v>90</v>
      </c>
      <c r="D111" s="65">
        <v>2883.7</v>
      </c>
      <c r="E111" s="50">
        <f t="shared" si="38"/>
        <v>38.769999999999996</v>
      </c>
      <c r="F111" s="131">
        <v>7.56</v>
      </c>
      <c r="G111" s="126"/>
      <c r="H111" s="131">
        <v>8.3000000000000007</v>
      </c>
      <c r="I111" s="126"/>
      <c r="J111" s="131">
        <v>21.36</v>
      </c>
      <c r="K111" s="126"/>
      <c r="L111" s="130">
        <v>1.55</v>
      </c>
      <c r="M111" s="128"/>
      <c r="N111" s="51">
        <v>0</v>
      </c>
      <c r="O111" s="51">
        <v>0</v>
      </c>
      <c r="P111" s="49">
        <f t="shared" si="39"/>
        <v>111801.04899999998</v>
      </c>
      <c r="Q111" s="49">
        <f t="shared" si="40"/>
        <v>1341612.5879999998</v>
      </c>
      <c r="Z111" s="40" t="s">
        <v>11</v>
      </c>
    </row>
    <row r="112" spans="1:26" ht="15.75" x14ac:dyDescent="0.25">
      <c r="A112" s="34">
        <v>76</v>
      </c>
      <c r="B112" s="47" t="s">
        <v>122</v>
      </c>
      <c r="C112" s="47" t="s">
        <v>91</v>
      </c>
      <c r="D112" s="65">
        <v>2877.5</v>
      </c>
      <c r="E112" s="50">
        <f t="shared" si="38"/>
        <v>38.769999999999996</v>
      </c>
      <c r="F112" s="131">
        <v>7.56</v>
      </c>
      <c r="G112" s="126"/>
      <c r="H112" s="131">
        <v>8.3000000000000007</v>
      </c>
      <c r="I112" s="126"/>
      <c r="J112" s="131">
        <v>21.36</v>
      </c>
      <c r="K112" s="126"/>
      <c r="L112" s="130">
        <v>1.55</v>
      </c>
      <c r="M112" s="128"/>
      <c r="N112" s="51">
        <v>0</v>
      </c>
      <c r="O112" s="51">
        <v>0</v>
      </c>
      <c r="P112" s="49">
        <f t="shared" si="39"/>
        <v>111560.67499999999</v>
      </c>
      <c r="Q112" s="49">
        <f t="shared" si="40"/>
        <v>1338728.0999999999</v>
      </c>
      <c r="Z112" s="40" t="s">
        <v>11</v>
      </c>
    </row>
    <row r="113" spans="1:26" ht="15.75" x14ac:dyDescent="0.25">
      <c r="A113" s="34"/>
      <c r="B113" s="86" t="s">
        <v>169</v>
      </c>
      <c r="C113" s="47"/>
      <c r="D113" s="65"/>
      <c r="E113" s="50"/>
      <c r="F113" s="131"/>
      <c r="G113" s="126"/>
      <c r="H113" s="131"/>
      <c r="I113" s="126"/>
      <c r="J113" s="131"/>
      <c r="K113" s="126"/>
      <c r="L113" s="130"/>
      <c r="M113" s="128"/>
      <c r="N113" s="51"/>
      <c r="O113" s="51"/>
      <c r="P113" s="49"/>
      <c r="Q113" s="49"/>
      <c r="Z113" s="40"/>
    </row>
    <row r="114" spans="1:26" ht="15.75" x14ac:dyDescent="0.25">
      <c r="A114" s="34">
        <v>77</v>
      </c>
      <c r="B114" s="47" t="s">
        <v>122</v>
      </c>
      <c r="C114" s="47" t="s">
        <v>92</v>
      </c>
      <c r="D114" s="65">
        <v>3616</v>
      </c>
      <c r="E114" s="50">
        <f t="shared" si="38"/>
        <v>39.76</v>
      </c>
      <c r="F114" s="131">
        <v>7.98</v>
      </c>
      <c r="G114" s="126"/>
      <c r="H114" s="131">
        <v>9.57</v>
      </c>
      <c r="I114" s="126"/>
      <c r="J114" s="131">
        <v>20.66</v>
      </c>
      <c r="K114" s="126"/>
      <c r="L114" s="130">
        <v>1.55</v>
      </c>
      <c r="M114" s="128"/>
      <c r="N114" s="51">
        <v>0</v>
      </c>
      <c r="O114" s="51">
        <v>0</v>
      </c>
      <c r="P114" s="49">
        <f t="shared" si="39"/>
        <v>143772.16</v>
      </c>
      <c r="Q114" s="49">
        <f t="shared" si="40"/>
        <v>1725265.9199999999</v>
      </c>
      <c r="Z114" s="40" t="s">
        <v>11</v>
      </c>
    </row>
    <row r="115" spans="1:26" ht="15.75" x14ac:dyDescent="0.25">
      <c r="A115" s="34"/>
      <c r="B115" s="63" t="s">
        <v>170</v>
      </c>
      <c r="C115" s="58"/>
      <c r="D115" s="36"/>
      <c r="E115" s="57"/>
      <c r="F115" s="57"/>
      <c r="G115" s="57"/>
      <c r="H115" s="57"/>
      <c r="I115" s="57"/>
      <c r="J115" s="57"/>
      <c r="K115" s="57"/>
      <c r="L115" s="62"/>
      <c r="M115" s="62"/>
      <c r="N115" s="57"/>
      <c r="O115" s="57"/>
      <c r="P115" s="36"/>
      <c r="Q115" s="36"/>
    </row>
    <row r="116" spans="1:26" ht="15.75" x14ac:dyDescent="0.25">
      <c r="A116" s="34">
        <v>78</v>
      </c>
      <c r="B116" s="47" t="s">
        <v>122</v>
      </c>
      <c r="C116" s="47" t="s">
        <v>93</v>
      </c>
      <c r="D116" s="51">
        <v>1103.7</v>
      </c>
      <c r="E116" s="50">
        <f t="shared" ref="E116:E126" si="41">SUM(F116:O116)</f>
        <v>38.769999999999996</v>
      </c>
      <c r="F116" s="131">
        <v>7.56</v>
      </c>
      <c r="G116" s="126"/>
      <c r="H116" s="131">
        <v>8.3000000000000007</v>
      </c>
      <c r="I116" s="126"/>
      <c r="J116" s="131">
        <v>21.36</v>
      </c>
      <c r="K116" s="126"/>
      <c r="L116" s="130">
        <v>1.55</v>
      </c>
      <c r="M116" s="128"/>
      <c r="N116" s="51">
        <v>0</v>
      </c>
      <c r="O116" s="51">
        <v>0</v>
      </c>
      <c r="P116" s="49">
        <f t="shared" ref="P116:P126" si="42">D116*E116</f>
        <v>42790.449000000001</v>
      </c>
      <c r="Q116" s="49">
        <f t="shared" ref="Q116:Q126" si="43">P116*12</f>
        <v>513485.38800000004</v>
      </c>
      <c r="Z116" s="40" t="s">
        <v>11</v>
      </c>
    </row>
    <row r="117" spans="1:26" ht="15.75" x14ac:dyDescent="0.25">
      <c r="A117" s="34"/>
      <c r="B117" s="86" t="s">
        <v>176</v>
      </c>
      <c r="C117" s="47"/>
      <c r="D117" s="51"/>
      <c r="E117" s="50"/>
      <c r="F117" s="131"/>
      <c r="G117" s="126"/>
      <c r="H117" s="131"/>
      <c r="I117" s="126"/>
      <c r="J117" s="131"/>
      <c r="K117" s="126"/>
      <c r="L117" s="130"/>
      <c r="M117" s="128"/>
      <c r="N117" s="51"/>
      <c r="O117" s="51"/>
      <c r="P117" s="49"/>
      <c r="Q117" s="49"/>
      <c r="Z117" s="40"/>
    </row>
    <row r="118" spans="1:26" ht="15.75" x14ac:dyDescent="0.25">
      <c r="A118" s="34">
        <v>79</v>
      </c>
      <c r="B118" s="47" t="s">
        <v>122</v>
      </c>
      <c r="C118" s="66" t="s">
        <v>106</v>
      </c>
      <c r="D118" s="51">
        <v>933.6</v>
      </c>
      <c r="E118" s="50">
        <f t="shared" si="41"/>
        <v>39.849999999999994</v>
      </c>
      <c r="F118" s="131">
        <v>9.2899999999999991</v>
      </c>
      <c r="G118" s="126"/>
      <c r="H118" s="131">
        <v>8.84</v>
      </c>
      <c r="I118" s="126"/>
      <c r="J118" s="131">
        <v>20.170000000000002</v>
      </c>
      <c r="K118" s="126"/>
      <c r="L118" s="130">
        <v>1.55</v>
      </c>
      <c r="M118" s="128"/>
      <c r="N118" s="51">
        <v>0</v>
      </c>
      <c r="O118" s="51">
        <v>0</v>
      </c>
      <c r="P118" s="49">
        <f t="shared" si="42"/>
        <v>37203.96</v>
      </c>
      <c r="Q118" s="49">
        <f t="shared" si="43"/>
        <v>446447.52</v>
      </c>
      <c r="Z118" s="40" t="s">
        <v>11</v>
      </c>
    </row>
    <row r="119" spans="1:26" ht="15.75" x14ac:dyDescent="0.25">
      <c r="A119" s="34">
        <v>80</v>
      </c>
      <c r="B119" s="47" t="s">
        <v>122</v>
      </c>
      <c r="C119" s="66" t="s">
        <v>107</v>
      </c>
      <c r="D119" s="51">
        <v>931.8</v>
      </c>
      <c r="E119" s="50">
        <f t="shared" si="41"/>
        <v>39.849999999999994</v>
      </c>
      <c r="F119" s="131">
        <v>9.2899999999999991</v>
      </c>
      <c r="G119" s="126"/>
      <c r="H119" s="131">
        <v>8.84</v>
      </c>
      <c r="I119" s="126"/>
      <c r="J119" s="131">
        <v>20.170000000000002</v>
      </c>
      <c r="K119" s="126"/>
      <c r="L119" s="130">
        <v>1.55</v>
      </c>
      <c r="M119" s="128"/>
      <c r="N119" s="51">
        <v>0</v>
      </c>
      <c r="O119" s="51">
        <v>0</v>
      </c>
      <c r="P119" s="49">
        <f t="shared" si="42"/>
        <v>37132.229999999996</v>
      </c>
      <c r="Q119" s="49">
        <f t="shared" si="43"/>
        <v>445586.75999999995</v>
      </c>
      <c r="Z119" s="40" t="s">
        <v>11</v>
      </c>
    </row>
    <row r="120" spans="1:26" ht="15.75" x14ac:dyDescent="0.25">
      <c r="A120" s="34">
        <v>81</v>
      </c>
      <c r="B120" s="47" t="s">
        <v>122</v>
      </c>
      <c r="C120" s="66" t="s">
        <v>108</v>
      </c>
      <c r="D120" s="51">
        <v>931.1</v>
      </c>
      <c r="E120" s="50">
        <f t="shared" si="41"/>
        <v>39.849999999999994</v>
      </c>
      <c r="F120" s="131">
        <v>9.2899999999999991</v>
      </c>
      <c r="G120" s="126"/>
      <c r="H120" s="131">
        <v>8.84</v>
      </c>
      <c r="I120" s="126"/>
      <c r="J120" s="131">
        <v>20.170000000000002</v>
      </c>
      <c r="K120" s="126"/>
      <c r="L120" s="130">
        <v>1.55</v>
      </c>
      <c r="M120" s="128"/>
      <c r="N120" s="51">
        <v>0</v>
      </c>
      <c r="O120" s="51">
        <v>0</v>
      </c>
      <c r="P120" s="49">
        <f t="shared" si="42"/>
        <v>37104.334999999999</v>
      </c>
      <c r="Q120" s="49">
        <f t="shared" si="43"/>
        <v>445252.02</v>
      </c>
      <c r="Z120" s="40" t="s">
        <v>11</v>
      </c>
    </row>
    <row r="121" spans="1:26" ht="15.75" x14ac:dyDescent="0.25">
      <c r="A121" s="34">
        <v>82</v>
      </c>
      <c r="B121" s="47" t="s">
        <v>122</v>
      </c>
      <c r="C121" s="66" t="s">
        <v>109</v>
      </c>
      <c r="D121" s="51">
        <v>926.2</v>
      </c>
      <c r="E121" s="50">
        <f t="shared" si="41"/>
        <v>39.849999999999994</v>
      </c>
      <c r="F121" s="131">
        <v>9.2899999999999991</v>
      </c>
      <c r="G121" s="126"/>
      <c r="H121" s="131">
        <v>8.84</v>
      </c>
      <c r="I121" s="126"/>
      <c r="J121" s="131">
        <v>20.170000000000002</v>
      </c>
      <c r="K121" s="126"/>
      <c r="L121" s="130">
        <v>1.55</v>
      </c>
      <c r="M121" s="128"/>
      <c r="N121" s="51">
        <v>0</v>
      </c>
      <c r="O121" s="51">
        <v>0</v>
      </c>
      <c r="P121" s="49">
        <f t="shared" si="42"/>
        <v>36909.07</v>
      </c>
      <c r="Q121" s="49">
        <f t="shared" si="43"/>
        <v>442908.83999999997</v>
      </c>
      <c r="Z121" s="40" t="s">
        <v>11</v>
      </c>
    </row>
    <row r="122" spans="1:26" ht="15.75" x14ac:dyDescent="0.25">
      <c r="A122" s="34">
        <v>83</v>
      </c>
      <c r="B122" s="47" t="s">
        <v>122</v>
      </c>
      <c r="C122" s="66" t="s">
        <v>110</v>
      </c>
      <c r="D122" s="51">
        <v>929</v>
      </c>
      <c r="E122" s="50">
        <f t="shared" si="41"/>
        <v>39.849999999999994</v>
      </c>
      <c r="F122" s="131">
        <v>9.2899999999999991</v>
      </c>
      <c r="G122" s="126"/>
      <c r="H122" s="131">
        <v>8.84</v>
      </c>
      <c r="I122" s="126"/>
      <c r="J122" s="131">
        <v>20.170000000000002</v>
      </c>
      <c r="K122" s="126"/>
      <c r="L122" s="130">
        <v>1.55</v>
      </c>
      <c r="M122" s="128"/>
      <c r="N122" s="51">
        <v>0</v>
      </c>
      <c r="O122" s="51">
        <v>0</v>
      </c>
      <c r="P122" s="49">
        <f t="shared" si="42"/>
        <v>37020.649999999994</v>
      </c>
      <c r="Q122" s="49">
        <f t="shared" si="43"/>
        <v>444247.79999999993</v>
      </c>
      <c r="Z122" s="40" t="s">
        <v>11</v>
      </c>
    </row>
    <row r="123" spans="1:26" ht="15.75" x14ac:dyDescent="0.25">
      <c r="A123" s="34">
        <v>84</v>
      </c>
      <c r="B123" s="47" t="s">
        <v>122</v>
      </c>
      <c r="C123" s="66" t="s">
        <v>111</v>
      </c>
      <c r="D123" s="51">
        <v>921.6</v>
      </c>
      <c r="E123" s="50">
        <f t="shared" si="41"/>
        <v>39.849999999999994</v>
      </c>
      <c r="F123" s="131">
        <v>9.2899999999999991</v>
      </c>
      <c r="G123" s="126"/>
      <c r="H123" s="131">
        <v>8.84</v>
      </c>
      <c r="I123" s="126"/>
      <c r="J123" s="131">
        <v>20.170000000000002</v>
      </c>
      <c r="K123" s="126"/>
      <c r="L123" s="130">
        <v>1.55</v>
      </c>
      <c r="M123" s="128"/>
      <c r="N123" s="51">
        <v>0</v>
      </c>
      <c r="O123" s="51">
        <v>0</v>
      </c>
      <c r="P123" s="49">
        <f t="shared" si="42"/>
        <v>36725.759999999995</v>
      </c>
      <c r="Q123" s="49">
        <f t="shared" si="43"/>
        <v>440709.11999999994</v>
      </c>
      <c r="Z123" s="40" t="s">
        <v>11</v>
      </c>
    </row>
    <row r="124" spans="1:26" ht="15.75" x14ac:dyDescent="0.25">
      <c r="A124" s="34">
        <v>85</v>
      </c>
      <c r="B124" s="47" t="s">
        <v>122</v>
      </c>
      <c r="C124" s="66" t="s">
        <v>112</v>
      </c>
      <c r="D124" s="51">
        <v>931.3</v>
      </c>
      <c r="E124" s="50">
        <f t="shared" si="41"/>
        <v>39.849999999999994</v>
      </c>
      <c r="F124" s="131">
        <v>9.2899999999999991</v>
      </c>
      <c r="G124" s="126"/>
      <c r="H124" s="131">
        <v>8.84</v>
      </c>
      <c r="I124" s="126"/>
      <c r="J124" s="131">
        <v>20.170000000000002</v>
      </c>
      <c r="K124" s="126"/>
      <c r="L124" s="130">
        <v>1.55</v>
      </c>
      <c r="M124" s="128"/>
      <c r="N124" s="51">
        <v>0</v>
      </c>
      <c r="O124" s="51">
        <v>0</v>
      </c>
      <c r="P124" s="49">
        <f t="shared" si="42"/>
        <v>37112.304999999993</v>
      </c>
      <c r="Q124" s="49">
        <f t="shared" si="43"/>
        <v>445347.65999999992</v>
      </c>
      <c r="Z124" s="40" t="s">
        <v>11</v>
      </c>
    </row>
    <row r="125" spans="1:26" ht="15.75" x14ac:dyDescent="0.25">
      <c r="A125" s="34">
        <v>86</v>
      </c>
      <c r="B125" s="47" t="s">
        <v>122</v>
      </c>
      <c r="C125" s="66" t="s">
        <v>113</v>
      </c>
      <c r="D125" s="51">
        <v>925.3</v>
      </c>
      <c r="E125" s="50">
        <f t="shared" si="41"/>
        <v>39.849999999999994</v>
      </c>
      <c r="F125" s="131">
        <v>9.2899999999999991</v>
      </c>
      <c r="G125" s="126"/>
      <c r="H125" s="131">
        <v>8.84</v>
      </c>
      <c r="I125" s="126"/>
      <c r="J125" s="131">
        <v>20.170000000000002</v>
      </c>
      <c r="K125" s="126"/>
      <c r="L125" s="130">
        <v>1.55</v>
      </c>
      <c r="M125" s="128"/>
      <c r="N125" s="51">
        <v>0</v>
      </c>
      <c r="O125" s="51">
        <v>0</v>
      </c>
      <c r="P125" s="49">
        <f t="shared" si="42"/>
        <v>36873.204999999994</v>
      </c>
      <c r="Q125" s="49">
        <f t="shared" si="43"/>
        <v>442478.45999999996</v>
      </c>
      <c r="Z125" s="40" t="s">
        <v>11</v>
      </c>
    </row>
    <row r="126" spans="1:26" ht="15.75" x14ac:dyDescent="0.25">
      <c r="A126" s="34">
        <v>87</v>
      </c>
      <c r="B126" s="47" t="s">
        <v>122</v>
      </c>
      <c r="C126" s="66" t="s">
        <v>114</v>
      </c>
      <c r="D126" s="51">
        <v>901.9</v>
      </c>
      <c r="E126" s="50">
        <f t="shared" si="41"/>
        <v>39.849999999999994</v>
      </c>
      <c r="F126" s="131">
        <v>9.2899999999999991</v>
      </c>
      <c r="G126" s="126"/>
      <c r="H126" s="131">
        <v>8.84</v>
      </c>
      <c r="I126" s="126"/>
      <c r="J126" s="131">
        <v>20.170000000000002</v>
      </c>
      <c r="K126" s="126"/>
      <c r="L126" s="130">
        <v>1.55</v>
      </c>
      <c r="M126" s="128"/>
      <c r="N126" s="51">
        <v>0</v>
      </c>
      <c r="O126" s="51">
        <v>0</v>
      </c>
      <c r="P126" s="49">
        <f t="shared" si="42"/>
        <v>35940.714999999997</v>
      </c>
      <c r="Q126" s="49">
        <f t="shared" si="43"/>
        <v>431288.57999999996</v>
      </c>
      <c r="Z126" s="40" t="s">
        <v>11</v>
      </c>
    </row>
    <row r="127" spans="1:26" ht="15.75" x14ac:dyDescent="0.25">
      <c r="A127" s="34"/>
      <c r="B127" s="63" t="s">
        <v>177</v>
      </c>
      <c r="C127" s="58"/>
      <c r="D127" s="36"/>
      <c r="E127" s="57"/>
      <c r="F127" s="57"/>
      <c r="G127" s="57"/>
      <c r="H127" s="57"/>
      <c r="I127" s="57"/>
      <c r="J127" s="57"/>
      <c r="K127" s="57"/>
      <c r="L127" s="62"/>
      <c r="M127" s="62"/>
      <c r="N127" s="57"/>
      <c r="O127" s="57"/>
      <c r="P127" s="36"/>
      <c r="Q127" s="36"/>
      <c r="Z127" s="7"/>
    </row>
    <row r="128" spans="1:26" ht="15.75" x14ac:dyDescent="0.25">
      <c r="A128" s="34">
        <v>88</v>
      </c>
      <c r="B128" s="53" t="s">
        <v>163</v>
      </c>
      <c r="C128" s="48" t="s">
        <v>161</v>
      </c>
      <c r="D128" s="51">
        <v>846.4</v>
      </c>
      <c r="E128" s="50">
        <f t="shared" ref="E128:E133" si="44">SUM(F128:O128)</f>
        <v>41.37</v>
      </c>
      <c r="F128" s="131">
        <v>9</v>
      </c>
      <c r="G128" s="126"/>
      <c r="H128" s="131">
        <v>7.81</v>
      </c>
      <c r="I128" s="126"/>
      <c r="J128" s="131">
        <v>21.58</v>
      </c>
      <c r="K128" s="126"/>
      <c r="L128" s="130">
        <v>1.55</v>
      </c>
      <c r="M128" s="128"/>
      <c r="N128" s="51">
        <v>1.43</v>
      </c>
      <c r="O128" s="51">
        <v>0</v>
      </c>
      <c r="P128" s="49">
        <f>D128*E128</f>
        <v>35015.567999999999</v>
      </c>
      <c r="Q128" s="49">
        <f t="shared" ref="Q128:Q133" si="45">P128*12</f>
        <v>420186.81599999999</v>
      </c>
      <c r="Z128" s="40" t="s">
        <v>123</v>
      </c>
    </row>
    <row r="129" spans="1:26" ht="15.75" x14ac:dyDescent="0.25">
      <c r="A129" s="34">
        <v>89</v>
      </c>
      <c r="B129" s="53" t="s">
        <v>122</v>
      </c>
      <c r="C129" s="48" t="s">
        <v>98</v>
      </c>
      <c r="D129" s="51">
        <v>811.8</v>
      </c>
      <c r="E129" s="50">
        <f t="shared" si="44"/>
        <v>41.37</v>
      </c>
      <c r="F129" s="131">
        <v>9</v>
      </c>
      <c r="G129" s="126"/>
      <c r="H129" s="131">
        <v>7.81</v>
      </c>
      <c r="I129" s="126"/>
      <c r="J129" s="131">
        <v>21.58</v>
      </c>
      <c r="K129" s="126"/>
      <c r="L129" s="130">
        <v>1.55</v>
      </c>
      <c r="M129" s="128"/>
      <c r="N129" s="51">
        <v>1.43</v>
      </c>
      <c r="O129" s="51">
        <v>0</v>
      </c>
      <c r="P129" s="49">
        <f t="shared" ref="P129:P133" si="46">D129*E129</f>
        <v>33584.165999999997</v>
      </c>
      <c r="Q129" s="49">
        <f t="shared" si="45"/>
        <v>403009.99199999997</v>
      </c>
      <c r="Z129" s="40"/>
    </row>
    <row r="130" spans="1:26" ht="15.75" x14ac:dyDescent="0.25">
      <c r="A130" s="34">
        <v>90</v>
      </c>
      <c r="B130" s="53" t="s">
        <v>163</v>
      </c>
      <c r="C130" s="48" t="s">
        <v>164</v>
      </c>
      <c r="D130" s="51">
        <v>828.2</v>
      </c>
      <c r="E130" s="50">
        <f t="shared" si="44"/>
        <v>41.37</v>
      </c>
      <c r="F130" s="131">
        <v>9</v>
      </c>
      <c r="G130" s="126"/>
      <c r="H130" s="131">
        <v>7.81</v>
      </c>
      <c r="I130" s="126"/>
      <c r="J130" s="131">
        <v>21.58</v>
      </c>
      <c r="K130" s="126"/>
      <c r="L130" s="130">
        <v>1.55</v>
      </c>
      <c r="M130" s="128"/>
      <c r="N130" s="51">
        <v>1.43</v>
      </c>
      <c r="O130" s="51">
        <v>0</v>
      </c>
      <c r="P130" s="49">
        <f t="shared" si="46"/>
        <v>34262.633999999998</v>
      </c>
      <c r="Q130" s="49">
        <f t="shared" si="45"/>
        <v>411151.60800000001</v>
      </c>
      <c r="Z130" s="40"/>
    </row>
    <row r="131" spans="1:26" ht="15.75" x14ac:dyDescent="0.25">
      <c r="A131" s="34">
        <v>91</v>
      </c>
      <c r="B131" s="53" t="s">
        <v>122</v>
      </c>
      <c r="C131" s="48" t="s">
        <v>165</v>
      </c>
      <c r="D131" s="51">
        <v>827.4</v>
      </c>
      <c r="E131" s="50">
        <f t="shared" si="44"/>
        <v>41.37</v>
      </c>
      <c r="F131" s="131">
        <v>9</v>
      </c>
      <c r="G131" s="126"/>
      <c r="H131" s="131">
        <v>7.81</v>
      </c>
      <c r="I131" s="126"/>
      <c r="J131" s="131">
        <v>21.58</v>
      </c>
      <c r="K131" s="126"/>
      <c r="L131" s="130">
        <v>1.55</v>
      </c>
      <c r="M131" s="128"/>
      <c r="N131" s="51">
        <v>1.43</v>
      </c>
      <c r="O131" s="51">
        <v>0</v>
      </c>
      <c r="P131" s="49">
        <f t="shared" si="46"/>
        <v>34229.538</v>
      </c>
      <c r="Q131" s="49">
        <f t="shared" si="45"/>
        <v>410754.45600000001</v>
      </c>
      <c r="Z131" s="40"/>
    </row>
    <row r="132" spans="1:26" ht="15.75" x14ac:dyDescent="0.25">
      <c r="A132" s="34">
        <v>92</v>
      </c>
      <c r="B132" s="53" t="s">
        <v>122</v>
      </c>
      <c r="C132" s="48" t="s">
        <v>166</v>
      </c>
      <c r="D132" s="51">
        <v>1476.5</v>
      </c>
      <c r="E132" s="50">
        <f t="shared" si="44"/>
        <v>41.37</v>
      </c>
      <c r="F132" s="131">
        <v>9</v>
      </c>
      <c r="G132" s="126"/>
      <c r="H132" s="131">
        <v>7.81</v>
      </c>
      <c r="I132" s="126"/>
      <c r="J132" s="131">
        <v>21.58</v>
      </c>
      <c r="K132" s="126"/>
      <c r="L132" s="130">
        <v>1.55</v>
      </c>
      <c r="M132" s="128"/>
      <c r="N132" s="51">
        <v>1.43</v>
      </c>
      <c r="O132" s="51">
        <v>0</v>
      </c>
      <c r="P132" s="49">
        <f t="shared" si="46"/>
        <v>61082.804999999993</v>
      </c>
      <c r="Q132" s="49">
        <f t="shared" si="45"/>
        <v>732993.65999999992</v>
      </c>
      <c r="Z132" s="40"/>
    </row>
    <row r="133" spans="1:26" ht="15.75" x14ac:dyDescent="0.25">
      <c r="A133" s="34">
        <v>93</v>
      </c>
      <c r="B133" s="47" t="s">
        <v>163</v>
      </c>
      <c r="C133" s="48" t="s">
        <v>167</v>
      </c>
      <c r="D133" s="51">
        <v>1476.5</v>
      </c>
      <c r="E133" s="50">
        <f t="shared" si="44"/>
        <v>41.37</v>
      </c>
      <c r="F133" s="131">
        <v>9</v>
      </c>
      <c r="G133" s="126"/>
      <c r="H133" s="131">
        <v>7.81</v>
      </c>
      <c r="I133" s="126"/>
      <c r="J133" s="131">
        <v>21.58</v>
      </c>
      <c r="K133" s="126"/>
      <c r="L133" s="130">
        <v>1.55</v>
      </c>
      <c r="M133" s="128"/>
      <c r="N133" s="51">
        <v>1.43</v>
      </c>
      <c r="O133" s="51">
        <v>0</v>
      </c>
      <c r="P133" s="49">
        <f t="shared" si="46"/>
        <v>61082.804999999993</v>
      </c>
      <c r="Q133" s="49">
        <f t="shared" si="45"/>
        <v>732993.65999999992</v>
      </c>
      <c r="Z133" s="40" t="s">
        <v>123</v>
      </c>
    </row>
    <row r="134" spans="1:26" ht="15.75" x14ac:dyDescent="0.25">
      <c r="A134" s="34"/>
      <c r="B134" s="63" t="s">
        <v>178</v>
      </c>
      <c r="C134" s="58"/>
      <c r="D134" s="36"/>
      <c r="E134" s="57"/>
      <c r="F134" s="57"/>
      <c r="G134" s="57"/>
      <c r="H134" s="57"/>
      <c r="I134" s="57"/>
      <c r="J134" s="57"/>
      <c r="K134" s="57"/>
      <c r="L134" s="62"/>
      <c r="M134" s="62"/>
      <c r="N134" s="57"/>
      <c r="O134" s="57"/>
      <c r="P134" s="36"/>
      <c r="Q134" s="36"/>
      <c r="Z134" s="7"/>
    </row>
    <row r="135" spans="1:26" ht="15.75" x14ac:dyDescent="0.25">
      <c r="A135" s="34">
        <v>94</v>
      </c>
      <c r="B135" s="47" t="s">
        <v>122</v>
      </c>
      <c r="C135" s="47" t="s">
        <v>94</v>
      </c>
      <c r="D135" s="51">
        <v>5298.5</v>
      </c>
      <c r="E135" s="50">
        <f t="shared" ref="E135:E137" si="47">SUM(F135:O135)</f>
        <v>42.099999999999994</v>
      </c>
      <c r="F135" s="131">
        <v>7.98</v>
      </c>
      <c r="G135" s="126"/>
      <c r="H135" s="131">
        <v>9.57</v>
      </c>
      <c r="I135" s="126"/>
      <c r="J135" s="131">
        <v>20.66</v>
      </c>
      <c r="K135" s="126"/>
      <c r="L135" s="130">
        <v>1.55</v>
      </c>
      <c r="M135" s="128"/>
      <c r="N135" s="54">
        <v>1.43</v>
      </c>
      <c r="O135" s="54">
        <v>0.91</v>
      </c>
      <c r="P135" s="49">
        <f t="shared" ref="P135:P137" si="48">D135*E135</f>
        <v>223066.84999999998</v>
      </c>
      <c r="Q135" s="49">
        <f t="shared" ref="Q135:Q137" si="49">P135*12</f>
        <v>2676802.1999999997</v>
      </c>
      <c r="Z135" s="40" t="s">
        <v>123</v>
      </c>
    </row>
    <row r="136" spans="1:26" ht="15.75" x14ac:dyDescent="0.25">
      <c r="A136" s="34">
        <v>95</v>
      </c>
      <c r="B136" s="47" t="s">
        <v>122</v>
      </c>
      <c r="C136" s="47" t="s">
        <v>96</v>
      </c>
      <c r="D136" s="51">
        <v>922.5</v>
      </c>
      <c r="E136" s="50">
        <f t="shared" si="47"/>
        <v>42.099999999999994</v>
      </c>
      <c r="F136" s="131">
        <v>7.98</v>
      </c>
      <c r="G136" s="126"/>
      <c r="H136" s="131">
        <v>9.57</v>
      </c>
      <c r="I136" s="126"/>
      <c r="J136" s="131">
        <v>20.66</v>
      </c>
      <c r="K136" s="126"/>
      <c r="L136" s="130">
        <v>1.55</v>
      </c>
      <c r="M136" s="128"/>
      <c r="N136" s="54">
        <v>1.43</v>
      </c>
      <c r="O136" s="54">
        <v>0.91</v>
      </c>
      <c r="P136" s="49">
        <f t="shared" si="48"/>
        <v>38837.249999999993</v>
      </c>
      <c r="Q136" s="49">
        <f t="shared" si="49"/>
        <v>466046.99999999988</v>
      </c>
      <c r="Z136" s="40" t="s">
        <v>123</v>
      </c>
    </row>
    <row r="137" spans="1:26" ht="15.75" x14ac:dyDescent="0.25">
      <c r="A137" s="34">
        <v>96</v>
      </c>
      <c r="B137" s="47" t="s">
        <v>122</v>
      </c>
      <c r="C137" s="47" t="s">
        <v>97</v>
      </c>
      <c r="D137" s="51">
        <v>911.5</v>
      </c>
      <c r="E137" s="50">
        <f t="shared" si="47"/>
        <v>42.099999999999994</v>
      </c>
      <c r="F137" s="131">
        <v>7.98</v>
      </c>
      <c r="G137" s="126"/>
      <c r="H137" s="131">
        <v>9.57</v>
      </c>
      <c r="I137" s="126"/>
      <c r="J137" s="131">
        <v>20.66</v>
      </c>
      <c r="K137" s="126"/>
      <c r="L137" s="130">
        <v>1.55</v>
      </c>
      <c r="M137" s="128"/>
      <c r="N137" s="54">
        <v>1.43</v>
      </c>
      <c r="O137" s="54">
        <v>0.91</v>
      </c>
      <c r="P137" s="49">
        <f t="shared" si="48"/>
        <v>38374.149999999994</v>
      </c>
      <c r="Q137" s="49">
        <f t="shared" si="49"/>
        <v>460489.79999999993</v>
      </c>
      <c r="Z137" s="40" t="s">
        <v>123</v>
      </c>
    </row>
    <row r="138" spans="1:26" ht="15.75" x14ac:dyDescent="0.25">
      <c r="A138" s="34"/>
      <c r="B138" s="55" t="s">
        <v>179</v>
      </c>
      <c r="C138" s="75"/>
      <c r="D138" s="28"/>
      <c r="E138" s="28"/>
      <c r="F138" s="29"/>
      <c r="G138" s="29"/>
      <c r="H138" s="29"/>
      <c r="I138" s="29"/>
      <c r="J138" s="29"/>
      <c r="K138" s="29"/>
      <c r="L138" s="41"/>
      <c r="M138" s="28"/>
      <c r="N138" s="87"/>
      <c r="O138" s="87"/>
      <c r="P138" s="35"/>
      <c r="Q138" s="35"/>
      <c r="Z138" s="91"/>
    </row>
    <row r="139" spans="1:26" ht="15.75" x14ac:dyDescent="0.25">
      <c r="A139" s="34">
        <v>97</v>
      </c>
      <c r="B139" s="47" t="s">
        <v>122</v>
      </c>
      <c r="C139" s="47" t="s">
        <v>95</v>
      </c>
      <c r="D139" s="51">
        <v>1624.3</v>
      </c>
      <c r="E139" s="51">
        <f>SUM(F139:O139)</f>
        <v>41.849999999999994</v>
      </c>
      <c r="F139" s="131">
        <v>7.98</v>
      </c>
      <c r="G139" s="126"/>
      <c r="H139" s="131">
        <v>9.32</v>
      </c>
      <c r="I139" s="126"/>
      <c r="J139" s="131">
        <v>20.66</v>
      </c>
      <c r="K139" s="126"/>
      <c r="L139" s="130">
        <v>1.55</v>
      </c>
      <c r="M139" s="128"/>
      <c r="N139" s="54">
        <v>1.43</v>
      </c>
      <c r="O139" s="54">
        <v>0.91</v>
      </c>
      <c r="P139" s="49">
        <f>D139*E139</f>
        <v>67976.954999999987</v>
      </c>
      <c r="Q139" s="49">
        <f>P139*12</f>
        <v>815723.45999999985</v>
      </c>
      <c r="Z139" s="91"/>
    </row>
    <row r="140" spans="1:26" ht="15.75" x14ac:dyDescent="0.25">
      <c r="A140" s="8"/>
      <c r="B140" s="94" t="s">
        <v>180</v>
      </c>
      <c r="C140" s="95"/>
      <c r="P140" s="78"/>
      <c r="Q140" s="78"/>
    </row>
    <row r="141" spans="1:26" ht="15.75" x14ac:dyDescent="0.25">
      <c r="A141" s="34">
        <v>98</v>
      </c>
      <c r="B141" s="75" t="s">
        <v>122</v>
      </c>
      <c r="C141" s="48" t="s">
        <v>146</v>
      </c>
      <c r="D141" s="76">
        <v>162.9</v>
      </c>
      <c r="E141" s="50">
        <f>SUM(F141:O141)</f>
        <v>139.75</v>
      </c>
      <c r="F141" s="131">
        <v>16.690000000000001</v>
      </c>
      <c r="G141" s="126"/>
      <c r="H141" s="131">
        <v>21</v>
      </c>
      <c r="I141" s="126"/>
      <c r="J141" s="131">
        <v>100.51</v>
      </c>
      <c r="K141" s="126"/>
      <c r="L141" s="130">
        <v>1.55</v>
      </c>
      <c r="M141" s="128"/>
      <c r="N141" s="54">
        <v>0</v>
      </c>
      <c r="O141" s="54">
        <v>0</v>
      </c>
      <c r="P141" s="49">
        <f>D141*E141</f>
        <v>22765.275000000001</v>
      </c>
      <c r="Q141" s="49">
        <f t="shared" ref="Q141:Q143" si="50">P141*12</f>
        <v>273183.30000000005</v>
      </c>
      <c r="R141" s="54">
        <v>1.43</v>
      </c>
      <c r="S141" s="54">
        <v>0.91</v>
      </c>
      <c r="T141" s="52">
        <f t="shared" ref="T141:T143" si="51">H141*I141</f>
        <v>0</v>
      </c>
      <c r="U141" s="52">
        <f t="shared" ref="U141:U143" si="52">T141*12</f>
        <v>0</v>
      </c>
    </row>
    <row r="142" spans="1:26" ht="15.75" x14ac:dyDescent="0.25">
      <c r="A142" s="34">
        <v>99</v>
      </c>
      <c r="B142" s="53" t="s">
        <v>122</v>
      </c>
      <c r="C142" s="48" t="s">
        <v>147</v>
      </c>
      <c r="D142" s="76">
        <v>150.6</v>
      </c>
      <c r="E142" s="108">
        <f t="shared" ref="E142:E143" si="53">SUM(F142:O142)</f>
        <v>139.75</v>
      </c>
      <c r="F142" s="131">
        <v>16.690000000000001</v>
      </c>
      <c r="G142" s="126"/>
      <c r="H142" s="131">
        <v>21</v>
      </c>
      <c r="I142" s="126"/>
      <c r="J142" s="131">
        <v>100.51</v>
      </c>
      <c r="K142" s="126"/>
      <c r="L142" s="130">
        <v>1.55</v>
      </c>
      <c r="M142" s="128"/>
      <c r="N142" s="54">
        <v>0</v>
      </c>
      <c r="O142" s="54">
        <v>0</v>
      </c>
      <c r="P142" s="49">
        <f t="shared" ref="P142:P143" si="54">D142*E142</f>
        <v>21046.35</v>
      </c>
      <c r="Q142" s="49">
        <f t="shared" si="50"/>
        <v>252556.19999999998</v>
      </c>
      <c r="R142" s="54">
        <v>1.43</v>
      </c>
      <c r="S142" s="54">
        <v>0.91</v>
      </c>
      <c r="T142" s="52">
        <f t="shared" si="51"/>
        <v>0</v>
      </c>
      <c r="U142" s="52">
        <f t="shared" si="52"/>
        <v>0</v>
      </c>
    </row>
    <row r="143" spans="1:26" ht="15.75" x14ac:dyDescent="0.25">
      <c r="A143" s="34">
        <v>100</v>
      </c>
      <c r="B143" s="47" t="s">
        <v>122</v>
      </c>
      <c r="C143" s="48" t="s">
        <v>148</v>
      </c>
      <c r="D143" s="76">
        <v>171.2</v>
      </c>
      <c r="E143" s="108">
        <f t="shared" si="53"/>
        <v>139.75</v>
      </c>
      <c r="F143" s="131">
        <v>16.690000000000001</v>
      </c>
      <c r="G143" s="126"/>
      <c r="H143" s="131">
        <v>21</v>
      </c>
      <c r="I143" s="126"/>
      <c r="J143" s="131">
        <v>100.51</v>
      </c>
      <c r="K143" s="126"/>
      <c r="L143" s="130">
        <v>1.55</v>
      </c>
      <c r="M143" s="128"/>
      <c r="N143" s="54">
        <v>0</v>
      </c>
      <c r="O143" s="54">
        <v>0</v>
      </c>
      <c r="P143" s="49">
        <f t="shared" si="54"/>
        <v>23925.199999999997</v>
      </c>
      <c r="Q143" s="49">
        <f t="shared" si="50"/>
        <v>287102.39999999997</v>
      </c>
      <c r="R143" s="54">
        <v>1.43</v>
      </c>
      <c r="S143" s="54">
        <v>0.91</v>
      </c>
      <c r="T143" s="52">
        <f t="shared" si="51"/>
        <v>0</v>
      </c>
      <c r="U143" s="52">
        <f t="shared" si="52"/>
        <v>0</v>
      </c>
    </row>
    <row r="144" spans="1:26" ht="15.75" x14ac:dyDescent="0.25">
      <c r="A144" s="34"/>
      <c r="B144" s="63" t="s">
        <v>181</v>
      </c>
      <c r="C144" s="58"/>
      <c r="E144" s="108"/>
      <c r="P144" s="78"/>
      <c r="Q144" s="78"/>
    </row>
    <row r="145" spans="1:27" ht="15.75" x14ac:dyDescent="0.25">
      <c r="A145" s="34">
        <v>101</v>
      </c>
      <c r="B145" s="47" t="s">
        <v>122</v>
      </c>
      <c r="C145" s="47" t="s">
        <v>150</v>
      </c>
      <c r="D145" s="51">
        <v>875.8</v>
      </c>
      <c r="E145" s="51">
        <f>SUM(F145:O145)</f>
        <v>139.75</v>
      </c>
      <c r="F145" s="131">
        <v>16.690000000000001</v>
      </c>
      <c r="G145" s="126"/>
      <c r="H145" s="131">
        <v>21</v>
      </c>
      <c r="I145" s="126"/>
      <c r="J145" s="131">
        <v>100.51</v>
      </c>
      <c r="K145" s="126"/>
      <c r="L145" s="130">
        <v>1.55</v>
      </c>
      <c r="M145" s="128"/>
      <c r="N145" s="54">
        <v>0</v>
      </c>
      <c r="O145" s="54">
        <v>0</v>
      </c>
      <c r="P145" s="49">
        <f t="shared" ref="P145" si="55">D145*E145</f>
        <v>122393.04999999999</v>
      </c>
      <c r="Q145" s="49">
        <f t="shared" ref="Q145" si="56">P145*12</f>
        <v>1468716.5999999999</v>
      </c>
    </row>
    <row r="146" spans="1:27" ht="15.75" x14ac:dyDescent="0.25">
      <c r="A146" s="96"/>
      <c r="B146" s="100" t="s">
        <v>182</v>
      </c>
      <c r="C146" s="132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97"/>
      <c r="S146" s="97"/>
      <c r="T146" s="97"/>
      <c r="U146" s="98"/>
      <c r="V146" s="97"/>
      <c r="W146" s="97"/>
      <c r="X146" s="97"/>
      <c r="Y146" s="97"/>
      <c r="Z146" s="97"/>
      <c r="AA146" s="99"/>
    </row>
    <row r="147" spans="1:27" s="33" customFormat="1" ht="15.75" x14ac:dyDescent="0.25">
      <c r="A147" s="34">
        <v>102</v>
      </c>
      <c r="B147" s="34" t="s">
        <v>122</v>
      </c>
      <c r="C147" s="106" t="s">
        <v>184</v>
      </c>
      <c r="D147" s="107">
        <v>273.2</v>
      </c>
      <c r="E147" s="109">
        <f>SUM(F147:O147)</f>
        <v>31.95</v>
      </c>
      <c r="F147" s="137">
        <v>9</v>
      </c>
      <c r="G147" s="138"/>
      <c r="H147" s="137">
        <v>7.81</v>
      </c>
      <c r="I147" s="138"/>
      <c r="J147" s="137">
        <v>13.59</v>
      </c>
      <c r="K147" s="138"/>
      <c r="L147" s="137">
        <v>1.55</v>
      </c>
      <c r="M147" s="138"/>
      <c r="N147" s="109">
        <v>0</v>
      </c>
      <c r="O147" s="109">
        <v>0</v>
      </c>
      <c r="P147" s="49">
        <f t="shared" ref="P147" si="57">D147*E147</f>
        <v>8728.74</v>
      </c>
      <c r="Q147" s="49">
        <f t="shared" ref="Q147" si="58">P147*12</f>
        <v>104744.88</v>
      </c>
      <c r="R147" s="101"/>
      <c r="S147" s="101"/>
      <c r="T147" s="101"/>
      <c r="U147" s="102"/>
      <c r="V147" s="101"/>
      <c r="W147" s="101"/>
      <c r="X147" s="101"/>
      <c r="Y147" s="101"/>
      <c r="Z147" s="57"/>
    </row>
    <row r="148" spans="1:27" s="33" customFormat="1" ht="15.75" x14ac:dyDescent="0.25">
      <c r="A148" s="34"/>
      <c r="B148" s="63" t="s">
        <v>183</v>
      </c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5"/>
      <c r="R148" s="34"/>
      <c r="S148" s="34"/>
      <c r="T148" s="34"/>
      <c r="U148" s="103"/>
      <c r="V148" s="34"/>
      <c r="W148" s="34"/>
      <c r="X148" s="34"/>
      <c r="Y148" s="34"/>
      <c r="Z148" s="57"/>
    </row>
    <row r="149" spans="1:27" s="33" customFormat="1" ht="15.75" x14ac:dyDescent="0.25">
      <c r="A149" s="34">
        <v>103</v>
      </c>
      <c r="B149" s="34" t="s">
        <v>122</v>
      </c>
      <c r="C149" s="106" t="s">
        <v>185</v>
      </c>
      <c r="D149" s="107">
        <v>327.39999999999998</v>
      </c>
      <c r="E149" s="107">
        <f>SUM(F149:O149)</f>
        <v>31.88</v>
      </c>
      <c r="F149" s="135">
        <v>8.93</v>
      </c>
      <c r="G149" s="136"/>
      <c r="H149" s="135">
        <v>7.81</v>
      </c>
      <c r="I149" s="136"/>
      <c r="J149" s="135">
        <v>13.59</v>
      </c>
      <c r="K149" s="136"/>
      <c r="L149" s="135">
        <v>1.55</v>
      </c>
      <c r="M149" s="136"/>
      <c r="N149" s="109">
        <v>0</v>
      </c>
      <c r="O149" s="109">
        <v>0</v>
      </c>
      <c r="P149" s="49">
        <f>D149*E149</f>
        <v>10437.511999999999</v>
      </c>
      <c r="Q149" s="49">
        <f t="shared" ref="Q149" si="59">P149*12</f>
        <v>125250.14399999999</v>
      </c>
      <c r="R149" s="34"/>
      <c r="S149" s="34"/>
      <c r="T149" s="34"/>
      <c r="U149" s="103"/>
      <c r="V149" s="34"/>
      <c r="W149" s="34"/>
      <c r="X149" s="34"/>
      <c r="Y149" s="34"/>
      <c r="Z149" s="57"/>
    </row>
    <row r="150" spans="1:27" s="33" customFormat="1" ht="15.75" x14ac:dyDescent="0.25">
      <c r="A150" s="34">
        <v>104</v>
      </c>
      <c r="B150" s="34" t="s">
        <v>122</v>
      </c>
      <c r="C150" s="106" t="s">
        <v>186</v>
      </c>
      <c r="D150" s="107">
        <v>392</v>
      </c>
      <c r="E150" s="107">
        <f t="shared" ref="E150:E157" si="60">SUM(F150:O150)</f>
        <v>31.88</v>
      </c>
      <c r="F150" s="135">
        <v>8.93</v>
      </c>
      <c r="G150" s="136"/>
      <c r="H150" s="135">
        <v>7.81</v>
      </c>
      <c r="I150" s="136"/>
      <c r="J150" s="135">
        <v>13.59</v>
      </c>
      <c r="K150" s="136"/>
      <c r="L150" s="135">
        <v>1.55</v>
      </c>
      <c r="M150" s="136"/>
      <c r="N150" s="109">
        <v>0</v>
      </c>
      <c r="O150" s="109">
        <v>0</v>
      </c>
      <c r="P150" s="49">
        <f t="shared" ref="P150:P157" si="61">D150*E150</f>
        <v>12496.96</v>
      </c>
      <c r="Q150" s="49">
        <f t="shared" ref="Q150:Q157" si="62">P150*12</f>
        <v>149963.51999999999</v>
      </c>
      <c r="R150" s="34"/>
      <c r="S150" s="34"/>
      <c r="T150" s="34"/>
      <c r="U150" s="103"/>
      <c r="V150" s="34"/>
      <c r="W150" s="34"/>
      <c r="X150" s="34"/>
      <c r="Y150" s="34"/>
      <c r="Z150" s="57"/>
    </row>
    <row r="151" spans="1:27" s="33" customFormat="1" ht="15.75" x14ac:dyDescent="0.25">
      <c r="A151" s="34">
        <v>105</v>
      </c>
      <c r="B151" s="34" t="s">
        <v>122</v>
      </c>
      <c r="C151" s="106" t="s">
        <v>187</v>
      </c>
      <c r="D151" s="107">
        <v>175.4</v>
      </c>
      <c r="E151" s="107">
        <f t="shared" si="60"/>
        <v>31.88</v>
      </c>
      <c r="F151" s="135">
        <v>8.93</v>
      </c>
      <c r="G151" s="136"/>
      <c r="H151" s="135">
        <v>7.81</v>
      </c>
      <c r="I151" s="136"/>
      <c r="J151" s="135">
        <v>13.59</v>
      </c>
      <c r="K151" s="136"/>
      <c r="L151" s="135">
        <v>1.55</v>
      </c>
      <c r="M151" s="136"/>
      <c r="N151" s="109">
        <v>0</v>
      </c>
      <c r="O151" s="109">
        <v>0</v>
      </c>
      <c r="P151" s="49">
        <f t="shared" si="61"/>
        <v>5591.7520000000004</v>
      </c>
      <c r="Q151" s="49">
        <f t="shared" si="62"/>
        <v>67101.024000000005</v>
      </c>
      <c r="R151" s="34"/>
      <c r="S151" s="34"/>
      <c r="T151" s="34"/>
      <c r="U151" s="103"/>
      <c r="V151" s="34"/>
      <c r="W151" s="34"/>
      <c r="X151" s="34"/>
      <c r="Y151" s="34"/>
      <c r="Z151" s="57"/>
    </row>
    <row r="152" spans="1:27" s="33" customFormat="1" ht="15.75" x14ac:dyDescent="0.25">
      <c r="A152" s="34">
        <v>106</v>
      </c>
      <c r="B152" s="34" t="s">
        <v>122</v>
      </c>
      <c r="C152" s="106" t="s">
        <v>188</v>
      </c>
      <c r="D152" s="107">
        <v>188.3</v>
      </c>
      <c r="E152" s="107">
        <f t="shared" si="60"/>
        <v>31.88</v>
      </c>
      <c r="F152" s="135">
        <v>8.93</v>
      </c>
      <c r="G152" s="136"/>
      <c r="H152" s="135">
        <v>7.81</v>
      </c>
      <c r="I152" s="136"/>
      <c r="J152" s="135">
        <v>13.59</v>
      </c>
      <c r="K152" s="136"/>
      <c r="L152" s="135">
        <v>1.55</v>
      </c>
      <c r="M152" s="136"/>
      <c r="N152" s="109">
        <v>0</v>
      </c>
      <c r="O152" s="109">
        <v>0</v>
      </c>
      <c r="P152" s="49">
        <f t="shared" si="61"/>
        <v>6003.0039999999999</v>
      </c>
      <c r="Q152" s="49">
        <f t="shared" si="62"/>
        <v>72036.047999999995</v>
      </c>
      <c r="R152" s="34"/>
      <c r="S152" s="34"/>
      <c r="T152" s="34"/>
      <c r="U152" s="103"/>
      <c r="V152" s="34"/>
      <c r="W152" s="34"/>
      <c r="X152" s="34"/>
      <c r="Y152" s="34"/>
      <c r="Z152" s="57"/>
    </row>
    <row r="153" spans="1:27" s="33" customFormat="1" ht="15.75" x14ac:dyDescent="0.25">
      <c r="A153" s="34">
        <v>107</v>
      </c>
      <c r="B153" s="34" t="s">
        <v>122</v>
      </c>
      <c r="C153" s="106" t="s">
        <v>189</v>
      </c>
      <c r="D153" s="107">
        <v>170.2</v>
      </c>
      <c r="E153" s="107">
        <f t="shared" si="60"/>
        <v>31.88</v>
      </c>
      <c r="F153" s="135">
        <v>8.93</v>
      </c>
      <c r="G153" s="136"/>
      <c r="H153" s="135">
        <v>7.81</v>
      </c>
      <c r="I153" s="136"/>
      <c r="J153" s="135">
        <v>13.59</v>
      </c>
      <c r="K153" s="136"/>
      <c r="L153" s="135">
        <v>1.55</v>
      </c>
      <c r="M153" s="136"/>
      <c r="N153" s="109">
        <v>0</v>
      </c>
      <c r="O153" s="109">
        <v>0</v>
      </c>
      <c r="P153" s="49">
        <f t="shared" si="61"/>
        <v>5425.9759999999997</v>
      </c>
      <c r="Q153" s="49">
        <f t="shared" si="62"/>
        <v>65111.712</v>
      </c>
      <c r="R153" s="34"/>
      <c r="S153" s="34"/>
      <c r="T153" s="34"/>
      <c r="U153" s="103"/>
      <c r="V153" s="34"/>
      <c r="W153" s="34"/>
      <c r="X153" s="34"/>
      <c r="Y153" s="34"/>
      <c r="Z153" s="57"/>
    </row>
    <row r="154" spans="1:27" s="33" customFormat="1" ht="15.75" x14ac:dyDescent="0.25">
      <c r="A154" s="34">
        <v>108</v>
      </c>
      <c r="B154" s="34" t="s">
        <v>122</v>
      </c>
      <c r="C154" s="106" t="s">
        <v>190</v>
      </c>
      <c r="D154" s="107">
        <v>178.4</v>
      </c>
      <c r="E154" s="107">
        <f t="shared" si="60"/>
        <v>31.88</v>
      </c>
      <c r="F154" s="135">
        <v>8.93</v>
      </c>
      <c r="G154" s="136"/>
      <c r="H154" s="135">
        <v>7.81</v>
      </c>
      <c r="I154" s="136"/>
      <c r="J154" s="135">
        <v>13.59</v>
      </c>
      <c r="K154" s="136"/>
      <c r="L154" s="135">
        <v>1.55</v>
      </c>
      <c r="M154" s="136"/>
      <c r="N154" s="109">
        <v>0</v>
      </c>
      <c r="O154" s="109">
        <v>0</v>
      </c>
      <c r="P154" s="49">
        <f t="shared" si="61"/>
        <v>5687.3919999999998</v>
      </c>
      <c r="Q154" s="49">
        <f t="shared" si="62"/>
        <v>68248.703999999998</v>
      </c>
      <c r="R154" s="34"/>
      <c r="S154" s="34"/>
      <c r="T154" s="34"/>
      <c r="U154" s="103"/>
      <c r="V154" s="34"/>
      <c r="W154" s="34"/>
      <c r="X154" s="34"/>
      <c r="Y154" s="34"/>
      <c r="Z154" s="57"/>
    </row>
    <row r="155" spans="1:27" s="33" customFormat="1" ht="15.75" x14ac:dyDescent="0.25">
      <c r="A155" s="34">
        <v>109</v>
      </c>
      <c r="B155" s="34" t="s">
        <v>122</v>
      </c>
      <c r="C155" s="106" t="s">
        <v>191</v>
      </c>
      <c r="D155" s="107">
        <v>179.7</v>
      </c>
      <c r="E155" s="107">
        <f t="shared" si="60"/>
        <v>31.88</v>
      </c>
      <c r="F155" s="135">
        <v>8.93</v>
      </c>
      <c r="G155" s="136"/>
      <c r="H155" s="135">
        <v>7.81</v>
      </c>
      <c r="I155" s="136"/>
      <c r="J155" s="135">
        <v>13.59</v>
      </c>
      <c r="K155" s="136"/>
      <c r="L155" s="135">
        <v>1.55</v>
      </c>
      <c r="M155" s="136"/>
      <c r="N155" s="109">
        <v>0</v>
      </c>
      <c r="O155" s="109">
        <v>0</v>
      </c>
      <c r="P155" s="49">
        <f t="shared" si="61"/>
        <v>5728.8359999999993</v>
      </c>
      <c r="Q155" s="49">
        <f t="shared" si="62"/>
        <v>68746.031999999992</v>
      </c>
      <c r="R155" s="34"/>
      <c r="S155" s="34"/>
      <c r="T155" s="34"/>
      <c r="U155" s="103"/>
      <c r="V155" s="34"/>
      <c r="W155" s="34"/>
      <c r="X155" s="34"/>
      <c r="Y155" s="34"/>
      <c r="Z155" s="57"/>
    </row>
    <row r="156" spans="1:27" s="33" customFormat="1" ht="15.75" x14ac:dyDescent="0.25">
      <c r="A156" s="34">
        <v>110</v>
      </c>
      <c r="B156" s="34" t="s">
        <v>122</v>
      </c>
      <c r="C156" s="106" t="s">
        <v>192</v>
      </c>
      <c r="D156" s="107">
        <v>166</v>
      </c>
      <c r="E156" s="107">
        <f t="shared" si="60"/>
        <v>31.88</v>
      </c>
      <c r="F156" s="135">
        <v>8.93</v>
      </c>
      <c r="G156" s="136"/>
      <c r="H156" s="135">
        <v>7.81</v>
      </c>
      <c r="I156" s="136"/>
      <c r="J156" s="135">
        <v>13.59</v>
      </c>
      <c r="K156" s="136"/>
      <c r="L156" s="135">
        <v>1.55</v>
      </c>
      <c r="M156" s="136"/>
      <c r="N156" s="109">
        <v>0</v>
      </c>
      <c r="O156" s="109">
        <v>0</v>
      </c>
      <c r="P156" s="49">
        <f t="shared" si="61"/>
        <v>5292.08</v>
      </c>
      <c r="Q156" s="49">
        <f t="shared" si="62"/>
        <v>63504.959999999999</v>
      </c>
      <c r="R156" s="34"/>
      <c r="S156" s="34"/>
      <c r="T156" s="34"/>
      <c r="U156" s="103"/>
      <c r="V156" s="34"/>
      <c r="W156" s="34"/>
      <c r="X156" s="34"/>
      <c r="Y156" s="34"/>
      <c r="Z156" s="57"/>
    </row>
    <row r="157" spans="1:27" s="33" customFormat="1" ht="15.75" x14ac:dyDescent="0.25">
      <c r="A157" s="34">
        <v>111</v>
      </c>
      <c r="B157" s="34" t="s">
        <v>122</v>
      </c>
      <c r="C157" s="106" t="s">
        <v>193</v>
      </c>
      <c r="D157" s="107">
        <v>152.4</v>
      </c>
      <c r="E157" s="107">
        <f t="shared" si="60"/>
        <v>31.88</v>
      </c>
      <c r="F157" s="135">
        <v>8.93</v>
      </c>
      <c r="G157" s="136"/>
      <c r="H157" s="135">
        <v>7.81</v>
      </c>
      <c r="I157" s="136"/>
      <c r="J157" s="135">
        <v>13.59</v>
      </c>
      <c r="K157" s="136"/>
      <c r="L157" s="135">
        <v>1.55</v>
      </c>
      <c r="M157" s="136"/>
      <c r="N157" s="109">
        <v>0</v>
      </c>
      <c r="O157" s="109">
        <v>0</v>
      </c>
      <c r="P157" s="49">
        <f t="shared" si="61"/>
        <v>4858.5119999999997</v>
      </c>
      <c r="Q157" s="49">
        <f t="shared" si="62"/>
        <v>58302.144</v>
      </c>
      <c r="R157" s="57"/>
      <c r="S157" s="57"/>
      <c r="T157" s="57"/>
      <c r="U157" s="85"/>
      <c r="V157" s="57"/>
      <c r="W157" s="57"/>
      <c r="X157" s="57"/>
      <c r="Y157" s="57"/>
      <c r="Z157" s="57"/>
    </row>
    <row r="158" spans="1:27" s="33" customFormat="1" ht="15.75" x14ac:dyDescent="0.25">
      <c r="A158" s="57"/>
      <c r="B158" s="57"/>
      <c r="C158" s="62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85"/>
      <c r="V158" s="57"/>
      <c r="W158" s="57"/>
      <c r="X158" s="57"/>
      <c r="Y158" s="57"/>
      <c r="Z158" s="57"/>
    </row>
  </sheetData>
  <mergeCells count="475">
    <mergeCell ref="H77:I77"/>
    <mergeCell ref="J77:K77"/>
    <mergeCell ref="L77:M77"/>
    <mergeCell ref="H156:I156"/>
    <mergeCell ref="H157:I157"/>
    <mergeCell ref="F92:G92"/>
    <mergeCell ref="H151:I151"/>
    <mergeCell ref="H152:I152"/>
    <mergeCell ref="H153:I153"/>
    <mergeCell ref="H154:I154"/>
    <mergeCell ref="H155:I155"/>
    <mergeCell ref="H143:I143"/>
    <mergeCell ref="H145:I145"/>
    <mergeCell ref="H147:I147"/>
    <mergeCell ref="H149:I149"/>
    <mergeCell ref="H150:I150"/>
    <mergeCell ref="H136:I136"/>
    <mergeCell ref="H137:I137"/>
    <mergeCell ref="H139:I139"/>
    <mergeCell ref="H141:I141"/>
    <mergeCell ref="H142:I142"/>
    <mergeCell ref="H130:I130"/>
    <mergeCell ref="H131:I131"/>
    <mergeCell ref="H132:I132"/>
    <mergeCell ref="H133:I133"/>
    <mergeCell ref="H135:I135"/>
    <mergeCell ref="H124:I124"/>
    <mergeCell ref="H125:I125"/>
    <mergeCell ref="H126:I126"/>
    <mergeCell ref="H128:I128"/>
    <mergeCell ref="H129:I129"/>
    <mergeCell ref="H119:I119"/>
    <mergeCell ref="H120:I120"/>
    <mergeCell ref="H121:I121"/>
    <mergeCell ref="H122:I122"/>
    <mergeCell ref="H123:I123"/>
    <mergeCell ref="H114:I114"/>
    <mergeCell ref="H116:I116"/>
    <mergeCell ref="H113:I113"/>
    <mergeCell ref="H117:I117"/>
    <mergeCell ref="H118:I118"/>
    <mergeCell ref="H107:I107"/>
    <mergeCell ref="H108:I108"/>
    <mergeCell ref="H110:I110"/>
    <mergeCell ref="H111:I111"/>
    <mergeCell ref="H112:I112"/>
    <mergeCell ref="H102:I102"/>
    <mergeCell ref="H103:I103"/>
    <mergeCell ref="H104:I104"/>
    <mergeCell ref="H105:I105"/>
    <mergeCell ref="H106:I106"/>
    <mergeCell ref="H96:I96"/>
    <mergeCell ref="H97:I97"/>
    <mergeCell ref="H98:I98"/>
    <mergeCell ref="H100:I100"/>
    <mergeCell ref="H101:I101"/>
    <mergeCell ref="L153:M153"/>
    <mergeCell ref="L154:M154"/>
    <mergeCell ref="L155:M155"/>
    <mergeCell ref="L156:M156"/>
    <mergeCell ref="L157:M157"/>
    <mergeCell ref="J153:K153"/>
    <mergeCell ref="J154:K154"/>
    <mergeCell ref="J155:K155"/>
    <mergeCell ref="J156:K156"/>
    <mergeCell ref="J157:K157"/>
    <mergeCell ref="J150:K150"/>
    <mergeCell ref="L150:M150"/>
    <mergeCell ref="J151:K151"/>
    <mergeCell ref="L151:M151"/>
    <mergeCell ref="J152:K152"/>
    <mergeCell ref="L152:M152"/>
    <mergeCell ref="J145:K145"/>
    <mergeCell ref="L145:M145"/>
    <mergeCell ref="J147:K147"/>
    <mergeCell ref="L147:M147"/>
    <mergeCell ref="J149:K149"/>
    <mergeCell ref="L149:M149"/>
    <mergeCell ref="J139:K139"/>
    <mergeCell ref="L139:M139"/>
    <mergeCell ref="J141:K141"/>
    <mergeCell ref="J142:K142"/>
    <mergeCell ref="J143:K143"/>
    <mergeCell ref="L141:M141"/>
    <mergeCell ref="L142:M142"/>
    <mergeCell ref="L143:M143"/>
    <mergeCell ref="J135:K135"/>
    <mergeCell ref="J136:K136"/>
    <mergeCell ref="J137:K137"/>
    <mergeCell ref="L135:M135"/>
    <mergeCell ref="L136:M136"/>
    <mergeCell ref="L137:M137"/>
    <mergeCell ref="J132:K132"/>
    <mergeCell ref="J133:K133"/>
    <mergeCell ref="L130:M130"/>
    <mergeCell ref="L131:M131"/>
    <mergeCell ref="L132:M132"/>
    <mergeCell ref="L133:M133"/>
    <mergeCell ref="J129:K129"/>
    <mergeCell ref="L128:M128"/>
    <mergeCell ref="L129:M129"/>
    <mergeCell ref="J130:K130"/>
    <mergeCell ref="J131:K131"/>
    <mergeCell ref="J125:K125"/>
    <mergeCell ref="J126:K126"/>
    <mergeCell ref="L125:M125"/>
    <mergeCell ref="L126:M126"/>
    <mergeCell ref="J128:K128"/>
    <mergeCell ref="J122:K122"/>
    <mergeCell ref="J123:K123"/>
    <mergeCell ref="J124:K124"/>
    <mergeCell ref="L116:M116"/>
    <mergeCell ref="L117:M117"/>
    <mergeCell ref="L118:M118"/>
    <mergeCell ref="L119:M119"/>
    <mergeCell ref="L120:M120"/>
    <mergeCell ref="L121:M121"/>
    <mergeCell ref="L122:M122"/>
    <mergeCell ref="L123:M123"/>
    <mergeCell ref="L124:M124"/>
    <mergeCell ref="J118:K118"/>
    <mergeCell ref="J117:K117"/>
    <mergeCell ref="J119:K119"/>
    <mergeCell ref="J120:K120"/>
    <mergeCell ref="J121:K121"/>
    <mergeCell ref="J113:K113"/>
    <mergeCell ref="L113:M113"/>
    <mergeCell ref="L114:M114"/>
    <mergeCell ref="J114:K114"/>
    <mergeCell ref="J116:K116"/>
    <mergeCell ref="J110:K110"/>
    <mergeCell ref="J111:K111"/>
    <mergeCell ref="J112:K112"/>
    <mergeCell ref="L110:M110"/>
    <mergeCell ref="L111:M111"/>
    <mergeCell ref="L112:M112"/>
    <mergeCell ref="L104:M104"/>
    <mergeCell ref="L105:M105"/>
    <mergeCell ref="L106:M106"/>
    <mergeCell ref="L107:M107"/>
    <mergeCell ref="L108:M108"/>
    <mergeCell ref="J104:K104"/>
    <mergeCell ref="J105:K105"/>
    <mergeCell ref="J106:K106"/>
    <mergeCell ref="J107:K107"/>
    <mergeCell ref="J108:K108"/>
    <mergeCell ref="J102:K102"/>
    <mergeCell ref="J103:K103"/>
    <mergeCell ref="L96:M96"/>
    <mergeCell ref="L97:M97"/>
    <mergeCell ref="L98:M98"/>
    <mergeCell ref="L100:M100"/>
    <mergeCell ref="L101:M101"/>
    <mergeCell ref="L102:M102"/>
    <mergeCell ref="L103:M103"/>
    <mergeCell ref="J96:K96"/>
    <mergeCell ref="J97:K97"/>
    <mergeCell ref="J98:K98"/>
    <mergeCell ref="J100:K100"/>
    <mergeCell ref="J101:K101"/>
    <mergeCell ref="H93:I93"/>
    <mergeCell ref="H94:I94"/>
    <mergeCell ref="J93:K93"/>
    <mergeCell ref="J94:K94"/>
    <mergeCell ref="L93:M93"/>
    <mergeCell ref="L94:M94"/>
    <mergeCell ref="H92:I92"/>
    <mergeCell ref="J92:K92"/>
    <mergeCell ref="J86:K86"/>
    <mergeCell ref="L86:M86"/>
    <mergeCell ref="J88:K88"/>
    <mergeCell ref="L88:M88"/>
    <mergeCell ref="J89:K89"/>
    <mergeCell ref="J90:K90"/>
    <mergeCell ref="J91:K91"/>
    <mergeCell ref="L89:M89"/>
    <mergeCell ref="L90:M90"/>
    <mergeCell ref="L91:M91"/>
    <mergeCell ref="L92:M92"/>
    <mergeCell ref="H86:I86"/>
    <mergeCell ref="H88:I88"/>
    <mergeCell ref="H89:I89"/>
    <mergeCell ref="H90:I90"/>
    <mergeCell ref="H91:I91"/>
    <mergeCell ref="L80:M80"/>
    <mergeCell ref="L82:M82"/>
    <mergeCell ref="L83:M83"/>
    <mergeCell ref="L84:M84"/>
    <mergeCell ref="L81:M81"/>
    <mergeCell ref="H74:I74"/>
    <mergeCell ref="J74:K74"/>
    <mergeCell ref="L74:M74"/>
    <mergeCell ref="H76:I76"/>
    <mergeCell ref="H78:I78"/>
    <mergeCell ref="J76:K76"/>
    <mergeCell ref="J78:K78"/>
    <mergeCell ref="L76:M76"/>
    <mergeCell ref="L78:M78"/>
    <mergeCell ref="J80:K80"/>
    <mergeCell ref="J81:K81"/>
    <mergeCell ref="J82:K82"/>
    <mergeCell ref="J83:K83"/>
    <mergeCell ref="J84:K84"/>
    <mergeCell ref="H80:I80"/>
    <mergeCell ref="H81:I81"/>
    <mergeCell ref="H82:I82"/>
    <mergeCell ref="H83:I83"/>
    <mergeCell ref="H84:I84"/>
    <mergeCell ref="L66:M66"/>
    <mergeCell ref="L67:M67"/>
    <mergeCell ref="L68:M68"/>
    <mergeCell ref="H70:I70"/>
    <mergeCell ref="H72:I72"/>
    <mergeCell ref="J70:K70"/>
    <mergeCell ref="J72:K72"/>
    <mergeCell ref="L70:M70"/>
    <mergeCell ref="L72:M72"/>
    <mergeCell ref="H66:I66"/>
    <mergeCell ref="H67:I67"/>
    <mergeCell ref="H68:I68"/>
    <mergeCell ref="J66:K66"/>
    <mergeCell ref="J67:K67"/>
    <mergeCell ref="J68:K68"/>
    <mergeCell ref="L63:M63"/>
    <mergeCell ref="L64:M64"/>
    <mergeCell ref="J64:K64"/>
    <mergeCell ref="H64:I64"/>
    <mergeCell ref="H65:I65"/>
    <mergeCell ref="J65:K65"/>
    <mergeCell ref="L65:M65"/>
    <mergeCell ref="H63:I63"/>
    <mergeCell ref="J60:K60"/>
    <mergeCell ref="J61:K61"/>
    <mergeCell ref="J62:K62"/>
    <mergeCell ref="J63:K63"/>
    <mergeCell ref="L59:M59"/>
    <mergeCell ref="J59:K59"/>
    <mergeCell ref="H60:I60"/>
    <mergeCell ref="H61:I61"/>
    <mergeCell ref="H62:I62"/>
    <mergeCell ref="L60:M60"/>
    <mergeCell ref="L61:M61"/>
    <mergeCell ref="L62:M62"/>
    <mergeCell ref="J56:K56"/>
    <mergeCell ref="J57:K57"/>
    <mergeCell ref="J58:K58"/>
    <mergeCell ref="H57:I57"/>
    <mergeCell ref="H58:I58"/>
    <mergeCell ref="H59:I59"/>
    <mergeCell ref="L55:M55"/>
    <mergeCell ref="L56:M56"/>
    <mergeCell ref="L57:M57"/>
    <mergeCell ref="L58:M58"/>
    <mergeCell ref="J53:K53"/>
    <mergeCell ref="L53:M53"/>
    <mergeCell ref="J54:K54"/>
    <mergeCell ref="L54:M54"/>
    <mergeCell ref="J55:K55"/>
    <mergeCell ref="L44:M44"/>
    <mergeCell ref="J46:K46"/>
    <mergeCell ref="L46:M46"/>
    <mergeCell ref="J45:K45"/>
    <mergeCell ref="L45:M45"/>
    <mergeCell ref="J48:K48"/>
    <mergeCell ref="J49:K49"/>
    <mergeCell ref="L48:M48"/>
    <mergeCell ref="L49:M49"/>
    <mergeCell ref="J27:K27"/>
    <mergeCell ref="L27:M27"/>
    <mergeCell ref="J28:K28"/>
    <mergeCell ref="L28:M28"/>
    <mergeCell ref="J29:K29"/>
    <mergeCell ref="L29:M29"/>
    <mergeCell ref="J36:K36"/>
    <mergeCell ref="L36:M36"/>
    <mergeCell ref="J38:K38"/>
    <mergeCell ref="L38:M38"/>
    <mergeCell ref="J33:K33"/>
    <mergeCell ref="L33:M33"/>
    <mergeCell ref="J34:K34"/>
    <mergeCell ref="J35:K35"/>
    <mergeCell ref="L34:M34"/>
    <mergeCell ref="L35:M35"/>
    <mergeCell ref="J31:K31"/>
    <mergeCell ref="L31:M31"/>
    <mergeCell ref="J32:K32"/>
    <mergeCell ref="F137:G137"/>
    <mergeCell ref="L32:M32"/>
    <mergeCell ref="J39:K39"/>
    <mergeCell ref="L39:M39"/>
    <mergeCell ref="J40:K40"/>
    <mergeCell ref="H52:I52"/>
    <mergeCell ref="H53:I53"/>
    <mergeCell ref="H54:I54"/>
    <mergeCell ref="H55:I55"/>
    <mergeCell ref="H56:I56"/>
    <mergeCell ref="L40:M40"/>
    <mergeCell ref="J41:K41"/>
    <mergeCell ref="L41:M41"/>
    <mergeCell ref="J42:K42"/>
    <mergeCell ref="L42:M42"/>
    <mergeCell ref="J47:K47"/>
    <mergeCell ref="L47:M47"/>
    <mergeCell ref="J51:K51"/>
    <mergeCell ref="L51:M51"/>
    <mergeCell ref="J52:K52"/>
    <mergeCell ref="L52:M52"/>
    <mergeCell ref="L43:M43"/>
    <mergeCell ref="J43:K43"/>
    <mergeCell ref="J44:K44"/>
    <mergeCell ref="F126:G126"/>
    <mergeCell ref="F128:G128"/>
    <mergeCell ref="F129:G129"/>
    <mergeCell ref="F130:G130"/>
    <mergeCell ref="F131:G131"/>
    <mergeCell ref="F154:G154"/>
    <mergeCell ref="F155:G155"/>
    <mergeCell ref="F156:G156"/>
    <mergeCell ref="F157:G157"/>
    <mergeCell ref="F147:G147"/>
    <mergeCell ref="F149:G149"/>
    <mergeCell ref="F150:G150"/>
    <mergeCell ref="F151:G151"/>
    <mergeCell ref="F152:G152"/>
    <mergeCell ref="F153:G153"/>
    <mergeCell ref="F139:G139"/>
    <mergeCell ref="F141:G141"/>
    <mergeCell ref="F142:G142"/>
    <mergeCell ref="F143:G143"/>
    <mergeCell ref="F145:G145"/>
    <mergeCell ref="F132:G132"/>
    <mergeCell ref="F133:G133"/>
    <mergeCell ref="F135:G135"/>
    <mergeCell ref="F136:G136"/>
    <mergeCell ref="F121:G121"/>
    <mergeCell ref="F122:G122"/>
    <mergeCell ref="F123:G123"/>
    <mergeCell ref="F124:G124"/>
    <mergeCell ref="F125:G125"/>
    <mergeCell ref="F116:G116"/>
    <mergeCell ref="F117:G117"/>
    <mergeCell ref="F118:G118"/>
    <mergeCell ref="F119:G119"/>
    <mergeCell ref="F120:G120"/>
    <mergeCell ref="F108:G108"/>
    <mergeCell ref="F110:G110"/>
    <mergeCell ref="F111:G111"/>
    <mergeCell ref="F112:G112"/>
    <mergeCell ref="F114:G114"/>
    <mergeCell ref="F113:G113"/>
    <mergeCell ref="F103:G103"/>
    <mergeCell ref="F104:G104"/>
    <mergeCell ref="F105:G105"/>
    <mergeCell ref="F106:G106"/>
    <mergeCell ref="F107:G107"/>
    <mergeCell ref="F97:G97"/>
    <mergeCell ref="F98:G98"/>
    <mergeCell ref="F100:G100"/>
    <mergeCell ref="F101:G101"/>
    <mergeCell ref="F102:G102"/>
    <mergeCell ref="F90:G90"/>
    <mergeCell ref="F91:G91"/>
    <mergeCell ref="F93:G93"/>
    <mergeCell ref="F94:G94"/>
    <mergeCell ref="F96:G96"/>
    <mergeCell ref="F83:G83"/>
    <mergeCell ref="F84:G84"/>
    <mergeCell ref="F86:G86"/>
    <mergeCell ref="F88:G88"/>
    <mergeCell ref="F89:G89"/>
    <mergeCell ref="F76:G76"/>
    <mergeCell ref="F78:G78"/>
    <mergeCell ref="F80:G80"/>
    <mergeCell ref="F81:G81"/>
    <mergeCell ref="F82:G82"/>
    <mergeCell ref="F77:G77"/>
    <mergeCell ref="F67:G67"/>
    <mergeCell ref="F68:G68"/>
    <mergeCell ref="F70:G70"/>
    <mergeCell ref="F72:G72"/>
    <mergeCell ref="F74:G74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H45:I45"/>
    <mergeCell ref="F46:G46"/>
    <mergeCell ref="H46:I46"/>
    <mergeCell ref="F47:G47"/>
    <mergeCell ref="H47:I47"/>
    <mergeCell ref="F51:G51"/>
    <mergeCell ref="H51:I51"/>
    <mergeCell ref="F43:G43"/>
    <mergeCell ref="H43:I43"/>
    <mergeCell ref="F44:G44"/>
    <mergeCell ref="H44:I44"/>
    <mergeCell ref="H27:I27"/>
    <mergeCell ref="H28:I28"/>
    <mergeCell ref="H29:I29"/>
    <mergeCell ref="H36:I36"/>
    <mergeCell ref="H38:I38"/>
    <mergeCell ref="F42:G42"/>
    <mergeCell ref="F45:G45"/>
    <mergeCell ref="F48:G48"/>
    <mergeCell ref="F49:G49"/>
    <mergeCell ref="F34:G34"/>
    <mergeCell ref="F35:G35"/>
    <mergeCell ref="H31:I31"/>
    <mergeCell ref="H32:I32"/>
    <mergeCell ref="H33:I33"/>
    <mergeCell ref="H34:I34"/>
    <mergeCell ref="H35:I35"/>
    <mergeCell ref="H48:I48"/>
    <mergeCell ref="H49:I49"/>
    <mergeCell ref="F31:G31"/>
    <mergeCell ref="F32:G32"/>
    <mergeCell ref="F33:G33"/>
    <mergeCell ref="H40:I40"/>
    <mergeCell ref="H41:I41"/>
    <mergeCell ref="H42:I42"/>
    <mergeCell ref="F21:G21"/>
    <mergeCell ref="F22:G22"/>
    <mergeCell ref="F23:G23"/>
    <mergeCell ref="C146:Q146"/>
    <mergeCell ref="F24:G24"/>
    <mergeCell ref="F25:G25"/>
    <mergeCell ref="F26:G26"/>
    <mergeCell ref="F27:G27"/>
    <mergeCell ref="F28:G28"/>
    <mergeCell ref="F29:G29"/>
    <mergeCell ref="F36:G36"/>
    <mergeCell ref="F38:G38"/>
    <mergeCell ref="F39:G39"/>
    <mergeCell ref="F40:G40"/>
    <mergeCell ref="F41:G41"/>
    <mergeCell ref="L25:M25"/>
    <mergeCell ref="L26:M26"/>
    <mergeCell ref="J25:K25"/>
    <mergeCell ref="H25:I25"/>
    <mergeCell ref="H39:I39"/>
    <mergeCell ref="H26:I26"/>
    <mergeCell ref="J26:K26"/>
    <mergeCell ref="H24:I24"/>
    <mergeCell ref="J24:K24"/>
    <mergeCell ref="L21:M21"/>
    <mergeCell ref="L22:M22"/>
    <mergeCell ref="L23:M23"/>
    <mergeCell ref="L24:M24"/>
    <mergeCell ref="H21:I21"/>
    <mergeCell ref="H22:I22"/>
    <mergeCell ref="H23:I23"/>
    <mergeCell ref="J23:K23"/>
    <mergeCell ref="J21:K21"/>
    <mergeCell ref="J22:K22"/>
    <mergeCell ref="E19:E20"/>
    <mergeCell ref="F19:O19"/>
    <mergeCell ref="A19:A20"/>
    <mergeCell ref="B19:B20"/>
    <mergeCell ref="C19:C20"/>
    <mergeCell ref="D19:D20"/>
    <mergeCell ref="F20:G20"/>
    <mergeCell ref="H20:I20"/>
    <mergeCell ref="J20:K20"/>
    <mergeCell ref="L20:M20"/>
  </mergeCells>
  <pageMargins left="0.19685039370078741" right="0.19685039370078741" top="0.19685039370078741" bottom="0.19685039370078741" header="0.31496062992125984" footer="0.19685039370078741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2016-04-26T08:59:20Z</cp:lastPrinted>
  <dcterms:created xsi:type="dcterms:W3CDTF">2015-06-01T10:16:38Z</dcterms:created>
  <dcterms:modified xsi:type="dcterms:W3CDTF">2016-04-26T08:59:50Z</dcterms:modified>
</cp:coreProperties>
</file>